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abertransmitir-my.sharepoint.com/personal/ana_branquinho_sabertransmitir_pt/Documents/3. Formação-Distância/TabelasDinâmicas-Excel(8h)/"/>
    </mc:Choice>
  </mc:AlternateContent>
  <xr:revisionPtr revIDLastSave="13" documentId="8_{A8636D47-7AC4-4C1E-8BFC-F4A5D08BC318}" xr6:coauthVersionLast="47" xr6:coauthVersionMax="47" xr10:uidLastSave="{F95B9222-40E8-4BB7-A163-F5E127AD2E93}"/>
  <bookViews>
    <workbookView xWindow="-110" yWindow="-110" windowWidth="19420" windowHeight="10300" activeTab="2" xr2:uid="{00000000-000D-0000-FFFF-FFFF00000000}"/>
  </bookViews>
  <sheets>
    <sheet name="BASE" sheetId="1" r:id="rId1"/>
    <sheet name="Anotações" sheetId="14" r:id="rId2"/>
    <sheet name="Email do Chefe" sheetId="8" r:id="rId3"/>
    <sheet name="Bkp Base" sheetId="26" state="hidden" r:id="rId4"/>
  </sheets>
  <externalReferences>
    <externalReference r:id="rId5"/>
  </externalReferences>
  <definedNames>
    <definedName name="_xlnm._FilterDatabase" localSheetId="0" hidden="1">BASE!$C$3:$M$39</definedName>
    <definedName name="_xlnm._FilterDatabase" localSheetId="3" hidden="1">'Bkp Base'!$A$1:$K$37</definedName>
    <definedName name="CATEGORIAS">[1]LISTAS!$B$5:$B$37</definedName>
    <definedName name="ULTI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26" l="1"/>
  <c r="J37" i="26"/>
  <c r="I37" i="26"/>
  <c r="K36" i="26"/>
  <c r="J36" i="26"/>
  <c r="I36" i="26"/>
  <c r="K35" i="26"/>
  <c r="J35" i="26"/>
  <c r="I35" i="26"/>
  <c r="K34" i="26"/>
  <c r="J34" i="26"/>
  <c r="I34" i="26"/>
  <c r="K33" i="26"/>
  <c r="J33" i="26"/>
  <c r="I33" i="26"/>
  <c r="K32" i="26"/>
  <c r="J32" i="26"/>
  <c r="I32" i="26"/>
  <c r="K31" i="26"/>
  <c r="J31" i="26"/>
  <c r="I31" i="26"/>
  <c r="K30" i="26"/>
  <c r="J30" i="26"/>
  <c r="I30" i="26"/>
  <c r="K29" i="26"/>
  <c r="J29" i="26"/>
  <c r="I29" i="26"/>
  <c r="K28" i="26"/>
  <c r="J28" i="26"/>
  <c r="I28" i="26"/>
  <c r="K27" i="26"/>
  <c r="J27" i="26"/>
  <c r="I27" i="26"/>
  <c r="K26" i="26"/>
  <c r="J26" i="26"/>
  <c r="I26" i="26"/>
  <c r="K25" i="26"/>
  <c r="J25" i="26"/>
  <c r="I25" i="26"/>
  <c r="K24" i="26"/>
  <c r="J24" i="26"/>
  <c r="I24" i="26"/>
  <c r="K23" i="26"/>
  <c r="J23" i="26"/>
  <c r="I23" i="26"/>
  <c r="K22" i="26"/>
  <c r="J22" i="26"/>
  <c r="I22" i="26"/>
  <c r="K21" i="26"/>
  <c r="J21" i="26"/>
  <c r="I21" i="26"/>
  <c r="K20" i="26"/>
  <c r="J20" i="26"/>
  <c r="I20" i="26"/>
  <c r="K19" i="26"/>
  <c r="J19" i="26"/>
  <c r="I19" i="26"/>
  <c r="K18" i="26"/>
  <c r="J18" i="26"/>
  <c r="I18" i="26"/>
  <c r="K17" i="26"/>
  <c r="J17" i="26"/>
  <c r="I17" i="26"/>
  <c r="K16" i="26"/>
  <c r="J16" i="26"/>
  <c r="I16" i="26"/>
  <c r="K15" i="26"/>
  <c r="J15" i="26"/>
  <c r="I15" i="26"/>
  <c r="K14" i="26"/>
  <c r="J14" i="26"/>
  <c r="I14" i="26"/>
  <c r="K13" i="26"/>
  <c r="J13" i="26"/>
  <c r="I13" i="26"/>
  <c r="K12" i="26"/>
  <c r="J12" i="26"/>
  <c r="I12" i="26"/>
  <c r="K11" i="26"/>
  <c r="J11" i="26"/>
  <c r="I11" i="26"/>
  <c r="K10" i="26"/>
  <c r="J10" i="26"/>
  <c r="I10" i="26"/>
  <c r="K9" i="26"/>
  <c r="J9" i="26"/>
  <c r="I9" i="26"/>
  <c r="K8" i="26"/>
  <c r="J8" i="26"/>
  <c r="I8" i="26"/>
  <c r="K7" i="26"/>
  <c r="J7" i="26"/>
  <c r="I7" i="26"/>
  <c r="K6" i="26"/>
  <c r="J6" i="26"/>
  <c r="I6" i="26"/>
  <c r="K5" i="26"/>
  <c r="J5" i="26"/>
  <c r="I5" i="26"/>
  <c r="K4" i="26"/>
  <c r="J4" i="26"/>
  <c r="I4" i="26"/>
  <c r="K3" i="26"/>
  <c r="J3" i="26"/>
  <c r="I3" i="26"/>
  <c r="K2" i="26"/>
  <c r="J2" i="26"/>
  <c r="I2" i="26"/>
  <c r="M30" i="1" l="1"/>
  <c r="L30" i="1"/>
  <c r="K30" i="1"/>
  <c r="M33" i="1"/>
  <c r="L33" i="1"/>
  <c r="K33" i="1"/>
  <c r="M35" i="1"/>
  <c r="L35" i="1"/>
  <c r="K35" i="1"/>
  <c r="M7" i="1"/>
  <c r="L7" i="1"/>
  <c r="K7" i="1"/>
  <c r="K19" i="1"/>
  <c r="M19" i="1"/>
  <c r="L19" i="1"/>
  <c r="M26" i="1"/>
  <c r="L26" i="1"/>
  <c r="K26" i="1"/>
  <c r="L21" i="1" l="1"/>
  <c r="L24" i="1"/>
  <c r="L16" i="1"/>
  <c r="L22" i="1"/>
  <c r="L27" i="1"/>
  <c r="L23" i="1"/>
  <c r="L17" i="1"/>
  <c r="L28" i="1"/>
  <c r="L25" i="1"/>
  <c r="L36" i="1"/>
  <c r="L29" i="1"/>
  <c r="L4" i="1"/>
  <c r="L9" i="1"/>
  <c r="L11" i="1"/>
  <c r="L10" i="1"/>
  <c r="L5" i="1"/>
  <c r="L6" i="1"/>
  <c r="L37" i="1"/>
  <c r="L18" i="1"/>
  <c r="L38" i="1"/>
  <c r="L32" i="1"/>
  <c r="L39" i="1"/>
  <c r="L34" i="1"/>
  <c r="L8" i="1"/>
  <c r="L12" i="1"/>
  <c r="L31" i="1"/>
  <c r="L20" i="1"/>
  <c r="L14" i="1"/>
  <c r="L13" i="1"/>
  <c r="L15" i="1"/>
  <c r="M21" i="1"/>
  <c r="M24" i="1"/>
  <c r="M16" i="1"/>
  <c r="M22" i="1"/>
  <c r="M27" i="1"/>
  <c r="M23" i="1"/>
  <c r="M17" i="1"/>
  <c r="M28" i="1"/>
  <c r="M25" i="1"/>
  <c r="M36" i="1"/>
  <c r="M29" i="1"/>
  <c r="M4" i="1"/>
  <c r="M9" i="1"/>
  <c r="M11" i="1"/>
  <c r="M10" i="1"/>
  <c r="M5" i="1"/>
  <c r="M6" i="1"/>
  <c r="M37" i="1"/>
  <c r="M18" i="1"/>
  <c r="M38" i="1"/>
  <c r="M32" i="1"/>
  <c r="M39" i="1"/>
  <c r="M34" i="1"/>
  <c r="M8" i="1"/>
  <c r="M12" i="1"/>
  <c r="M31" i="1"/>
  <c r="M20" i="1"/>
  <c r="M14" i="1"/>
  <c r="M13" i="1"/>
  <c r="M15" i="1"/>
  <c r="K21" i="1" l="1"/>
  <c r="K24" i="1"/>
  <c r="K16" i="1"/>
  <c r="K22" i="1"/>
  <c r="K27" i="1"/>
  <c r="K23" i="1"/>
  <c r="K17" i="1"/>
  <c r="K28" i="1"/>
  <c r="K25" i="1"/>
  <c r="K36" i="1"/>
  <c r="K29" i="1"/>
  <c r="K4" i="1"/>
  <c r="K9" i="1"/>
  <c r="K11" i="1"/>
  <c r="K10" i="1"/>
  <c r="K5" i="1"/>
  <c r="K6" i="1"/>
  <c r="K37" i="1"/>
  <c r="K18" i="1"/>
  <c r="K38" i="1"/>
  <c r="K32" i="1"/>
  <c r="K39" i="1"/>
  <c r="K34" i="1"/>
  <c r="K8" i="1"/>
  <c r="K12" i="1"/>
  <c r="K31" i="1"/>
  <c r="K20" i="1"/>
  <c r="K14" i="1"/>
  <c r="K13" i="1"/>
  <c r="K15" i="1"/>
</calcChain>
</file>

<file path=xl/sharedStrings.xml><?xml version="1.0" encoding="utf-8"?>
<sst xmlns="http://schemas.openxmlformats.org/spreadsheetml/2006/main" count="435" uniqueCount="99">
  <si>
    <t>Vendedor</t>
  </si>
  <si>
    <t>Produto</t>
  </si>
  <si>
    <t>Categoria</t>
  </si>
  <si>
    <t>Qtde</t>
  </si>
  <si>
    <t>Filial</t>
  </si>
  <si>
    <t>Ana Paula</t>
  </si>
  <si>
    <t>Curitiba</t>
  </si>
  <si>
    <t>Cliente</t>
  </si>
  <si>
    <t>São Paulo</t>
  </si>
  <si>
    <t>Salvador</t>
  </si>
  <si>
    <t>Londrina</t>
  </si>
  <si>
    <t>Móveis</t>
  </si>
  <si>
    <t>Cômoda</t>
  </si>
  <si>
    <t>Vestuário</t>
  </si>
  <si>
    <t>Camiseta</t>
  </si>
  <si>
    <t>Eletrônicos</t>
  </si>
  <si>
    <t>Plasma</t>
  </si>
  <si>
    <t>Brinquedos</t>
  </si>
  <si>
    <t>Puzzle</t>
  </si>
  <si>
    <t>Flexy Griff</t>
  </si>
  <si>
    <t>Data</t>
  </si>
  <si>
    <t>A) DO TIPO RANKING</t>
  </si>
  <si>
    <t>B) DO TIPO REFERENCIA CRUZADA</t>
  </si>
  <si>
    <t>A1) Ranking de vendedores</t>
  </si>
  <si>
    <t>C) CONTAGENS E MÉDIAS</t>
  </si>
  <si>
    <t>TOTAIS</t>
  </si>
  <si>
    <t>VALOR</t>
  </si>
  <si>
    <t>QTDE E VALOR</t>
  </si>
  <si>
    <t>VALOR E PERCENTUAL</t>
  </si>
  <si>
    <t>C1) Contagem de vendas por filial</t>
  </si>
  <si>
    <t>C2)Valor médio por venda</t>
  </si>
  <si>
    <t>Valor médio</t>
  </si>
  <si>
    <t>ANO</t>
  </si>
  <si>
    <t>MES</t>
  </si>
  <si>
    <t>PREÇO</t>
  </si>
  <si>
    <t>B1) Filial x Ano</t>
  </si>
  <si>
    <t>A2) Ranking de Produtos</t>
  </si>
  <si>
    <t>A3) Ranking de clientes ( ABC de Clientes)</t>
  </si>
  <si>
    <t>Contagem</t>
  </si>
  <si>
    <t xml:space="preserve">Acrescentar dois novos registros na base de dados </t>
  </si>
  <si>
    <t>Atualizar as tabelas dinâmicas</t>
  </si>
  <si>
    <t>Gerar gráfico dinâmico da tabela B3</t>
  </si>
  <si>
    <t>TABELAS DINÂMICAS</t>
  </si>
  <si>
    <t>CONCEITO</t>
  </si>
  <si>
    <t>PRÉ-REQUISITOS</t>
  </si>
  <si>
    <t>LISTA DE CAMPOS  X PROCEDIMENTOS</t>
  </si>
  <si>
    <t>a serem totalizados.</t>
  </si>
  <si>
    <t>Também é muito importante que cada coluna da lista tenha padrões de preenchimento</t>
  </si>
  <si>
    <t xml:space="preserve">para evitar erros de categorização. </t>
  </si>
  <si>
    <t>Por  exemplo, uma filial  com diversos nomes diferentes vai gerar vários subtotais...</t>
  </si>
  <si>
    <t>O procedimento de criar tabelas dinâmicas basicamente é feito arrastando os campos (colunas)</t>
  </si>
  <si>
    <t>desejadas para as posições desejadas ( linhas ou colunas da tabela dinâmica).</t>
  </si>
  <si>
    <t>PROCEDIMENTOS ADICIONAIS</t>
  </si>
  <si>
    <t>Agrupar as tabelas de contagens e médias numa só</t>
  </si>
  <si>
    <t>Clonar uma tabela dinâmica ( copiar valores e formatos)</t>
  </si>
  <si>
    <t>Separar as páginas do filtro de relatório</t>
  </si>
  <si>
    <t>B3) Produto x Fiial x Categoria ( categoria = filtro)</t>
  </si>
  <si>
    <t>B2) Vendedor x Clientes</t>
  </si>
  <si>
    <t>Cama Box</t>
  </si>
  <si>
    <t>Sofá</t>
  </si>
  <si>
    <t>Rádio</t>
  </si>
  <si>
    <t>Bicicleta</t>
  </si>
  <si>
    <t>Jeans</t>
  </si>
  <si>
    <t>Celular</t>
  </si>
  <si>
    <t>Andrade Sá</t>
  </si>
  <si>
    <t>Goia Ltda</t>
  </si>
  <si>
    <t>Lojas Mauá</t>
  </si>
  <si>
    <t>Miran S/A</t>
  </si>
  <si>
    <t>Peri Móveis</t>
  </si>
  <si>
    <t>Maia S/A</t>
  </si>
  <si>
    <t>Joinville</t>
  </si>
  <si>
    <t>Videogame</t>
  </si>
  <si>
    <t>Notebook</t>
  </si>
  <si>
    <t>F Klain</t>
  </si>
  <si>
    <t>Demétrius</t>
  </si>
  <si>
    <t>Junqueira</t>
  </si>
  <si>
    <t>Krauze Sons</t>
  </si>
  <si>
    <t>C Herman</t>
  </si>
  <si>
    <t>Dist Veloso</t>
  </si>
  <si>
    <t>Lilian</t>
  </si>
  <si>
    <t>Ariele</t>
  </si>
  <si>
    <t>Fernando</t>
  </si>
  <si>
    <t>Claudia</t>
  </si>
  <si>
    <t>Mendes</t>
  </si>
  <si>
    <t>Cecilia</t>
  </si>
  <si>
    <t>Do :  CHEFE</t>
  </si>
  <si>
    <t>( amanhã cedo...)  =)))</t>
  </si>
  <si>
    <t>podendo ser criadas por diversos critérios, considerando as colunas de sua tabela</t>
  </si>
  <si>
    <t>O pré-requisito essencial de uma tabela dinâmica é uma Lista de Dados.</t>
  </si>
  <si>
    <t>( normalmente conhecida como Base de Dados ou Banco de Dados)</t>
  </si>
  <si>
    <r>
      <t xml:space="preserve">Contendo colunas de </t>
    </r>
    <r>
      <rPr>
        <b/>
        <sz val="11"/>
        <color theme="1"/>
        <rFont val="Calibri"/>
        <family val="2"/>
        <scheme val="minor"/>
      </rPr>
      <t>categorias</t>
    </r>
    <r>
      <rPr>
        <sz val="11"/>
        <color theme="1"/>
        <rFont val="Calibri"/>
        <family val="2"/>
        <scheme val="minor"/>
      </rPr>
      <t xml:space="preserve"> ( cidades, filiais, produtos, etc) e colunas de </t>
    </r>
    <r>
      <rPr>
        <b/>
        <sz val="11"/>
        <color theme="1"/>
        <rFont val="Calibri"/>
        <family val="2"/>
        <scheme val="minor"/>
      </rPr>
      <t>valores</t>
    </r>
  </si>
  <si>
    <t>LISTA DE DADOS ( OU BANCO DE DADOS)</t>
  </si>
  <si>
    <t>As Tabelas dinâmicas são resumos de totalização de uma base de dados,</t>
  </si>
  <si>
    <t>Devem ser sempre colocados os campos a serem totalizados.</t>
  </si>
  <si>
    <t>Estes totais podem ser feitos por somas, médias, contagens, etc</t>
  </si>
  <si>
    <t>Para : José Santos</t>
  </si>
  <si>
    <t>Preciso dos seguintes relatórios para a reunião da direção da empresa</t>
  </si>
  <si>
    <t>Email</t>
  </si>
  <si>
    <t>Pedido: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</si>
</sst>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$ &quot;* #,##0.00_);_(&quot;R$ &quot;* \(#,##0.00\);_(&quot;R$ &quot;* &quot;-&quot;??_);_(@_)"/>
    <numFmt numFmtId="165" formatCode="00"/>
    <numFmt numFmtId="166" formatCode="_-[$€-2]\ * #,##0.00_-;\-[$€-2]\ * #,##0.00_-;_-[$€-2]\ * &quot;-&quot;??_-;_-@_-"/>
    <numFmt numFmtId="167" formatCode="_-* #,##0.00\ [$€-816]_-;\-* #,##0.00\ [$€-816]_-;_-* &quot;-&quot;??\ [$€-816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4" fontId="0" fillId="0" borderId="0" xfId="0" applyNumberFormat="1" applyAlignment="1">
      <alignment horizontal="center"/>
    </xf>
    <xf numFmtId="164" fontId="0" fillId="0" borderId="0" xfId="1" applyFont="1" applyBorder="1"/>
    <xf numFmtId="164" fontId="0" fillId="0" borderId="0" xfId="0" applyNumberFormat="1"/>
    <xf numFmtId="165" fontId="0" fillId="0" borderId="0" xfId="0" applyNumberFormat="1" applyAlignment="1">
      <alignment horizontal="center"/>
    </xf>
    <xf numFmtId="0" fontId="2" fillId="3" borderId="1" xfId="0" applyFont="1" applyFill="1" applyBorder="1"/>
    <xf numFmtId="0" fontId="4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/>
    <xf numFmtId="0" fontId="3" fillId="4" borderId="0" xfId="0" applyFont="1" applyFill="1"/>
    <xf numFmtId="0" fontId="0" fillId="4" borderId="0" xfId="0" applyFill="1"/>
    <xf numFmtId="0" fontId="7" fillId="0" borderId="0" xfId="0" applyFont="1"/>
    <xf numFmtId="0" fontId="8" fillId="5" borderId="0" xfId="0" applyFont="1" applyFill="1"/>
    <xf numFmtId="0" fontId="2" fillId="5" borderId="0" xfId="0" applyFont="1" applyFill="1"/>
    <xf numFmtId="0" fontId="5" fillId="0" borderId="0" xfId="0" applyFont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8" xfId="0" applyBorder="1"/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2" fillId="7" borderId="0" xfId="0" applyFont="1" applyFill="1"/>
    <xf numFmtId="0" fontId="6" fillId="7" borderId="0" xfId="0" applyFont="1" applyFill="1"/>
    <xf numFmtId="166" fontId="0" fillId="0" borderId="0" xfId="0" applyNumberFormat="1"/>
    <xf numFmtId="166" fontId="9" fillId="6" borderId="3" xfId="0" applyNumberFormat="1" applyFont="1" applyFill="1" applyBorder="1" applyAlignment="1">
      <alignment horizontal="center"/>
    </xf>
    <xf numFmtId="166" fontId="0" fillId="0" borderId="5" xfId="1" applyNumberFormat="1" applyFont="1" applyBorder="1"/>
    <xf numFmtId="166" fontId="0" fillId="0" borderId="7" xfId="1" applyNumberFormat="1" applyFont="1" applyBorder="1"/>
    <xf numFmtId="167" fontId="0" fillId="0" borderId="0" xfId="0" applyNumberFormat="1"/>
    <xf numFmtId="167" fontId="9" fillId="6" borderId="3" xfId="0" applyNumberFormat="1" applyFont="1" applyFill="1" applyBorder="1" applyAlignment="1">
      <alignment horizontal="center"/>
    </xf>
    <xf numFmtId="167" fontId="0" fillId="0" borderId="5" xfId="0" applyNumberFormat="1" applyBorder="1"/>
    <xf numFmtId="167" fontId="0" fillId="0" borderId="7" xfId="0" applyNumberForma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pa\Dropbox\Geraldo-Ana\3_Sistema%20Trocon\Formul&#225;rios\F1_Cadastro%20de%20Materia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Formulário"/>
      <sheetName val="Consulta"/>
      <sheetName val="N1_Materiais"/>
      <sheetName val="LISTAS"/>
      <sheetName val="ROTEIRO 1702"/>
      <sheetName val="Workarea"/>
    </sheetNames>
    <sheetDataSet>
      <sheetData sheetId="0"/>
      <sheetData sheetId="1"/>
      <sheetData sheetId="2"/>
      <sheetData sheetId="3"/>
      <sheetData sheetId="4">
        <row r="5">
          <cell r="B5" t="str">
            <v>Alimentação</v>
          </cell>
        </row>
        <row r="6">
          <cell r="B6" t="str">
            <v>Aparelhos/comp.</v>
          </cell>
        </row>
        <row r="7">
          <cell r="B7" t="str">
            <v>Combustível</v>
          </cell>
        </row>
        <row r="8">
          <cell r="B8" t="str">
            <v>Despesas Gerais</v>
          </cell>
        </row>
        <row r="9">
          <cell r="B9" t="str">
            <v>EPIS/Uniformes</v>
          </cell>
        </row>
        <row r="10">
          <cell r="B10" t="str">
            <v>Equipamentos</v>
          </cell>
        </row>
        <row r="11">
          <cell r="B11" t="str">
            <v>Esquadrias</v>
          </cell>
        </row>
        <row r="12">
          <cell r="B12" t="str">
            <v>Ferramentas</v>
          </cell>
        </row>
        <row r="13">
          <cell r="B13" t="str">
            <v>Implantação</v>
          </cell>
        </row>
        <row r="14">
          <cell r="B14" t="str">
            <v>Informatica</v>
          </cell>
        </row>
        <row r="15">
          <cell r="B15" t="str">
            <v>Locação</v>
          </cell>
        </row>
        <row r="16">
          <cell r="B16" t="str">
            <v>Mao de obra</v>
          </cell>
        </row>
        <row r="17">
          <cell r="B17" t="str">
            <v>Mat Alvenaria</v>
          </cell>
        </row>
        <row r="18">
          <cell r="B18" t="str">
            <v>Mat Consumo</v>
          </cell>
        </row>
        <row r="19">
          <cell r="B19" t="str">
            <v>Mat Eletrico/telefone</v>
          </cell>
        </row>
        <row r="20">
          <cell r="B20" t="str">
            <v>Mat Escritorio</v>
          </cell>
        </row>
        <row r="21">
          <cell r="B21" t="str">
            <v>Mat Gás</v>
          </cell>
        </row>
        <row r="22">
          <cell r="B22" t="str">
            <v>Mat Hidraulico</v>
          </cell>
        </row>
        <row r="23">
          <cell r="B23" t="str">
            <v>Mat Incendio</v>
          </cell>
        </row>
        <row r="24">
          <cell r="B24" t="str">
            <v>Mat limpeza</v>
          </cell>
        </row>
        <row r="25">
          <cell r="B25" t="str">
            <v>Mat Pesado</v>
          </cell>
        </row>
        <row r="26">
          <cell r="B26" t="str">
            <v>Móveis e Utensílios</v>
          </cell>
        </row>
        <row r="27">
          <cell r="B27" t="str">
            <v>Pintura</v>
          </cell>
        </row>
        <row r="28">
          <cell r="B28" t="str">
            <v>Salarios</v>
          </cell>
        </row>
        <row r="29">
          <cell r="B29" t="str">
            <v>Serviços - PF</v>
          </cell>
        </row>
        <row r="30">
          <cell r="B30" t="str">
            <v>Serviços - PJ</v>
          </cell>
        </row>
        <row r="31">
          <cell r="B31" t="str">
            <v>Transporte</v>
          </cell>
        </row>
        <row r="32">
          <cell r="B32" t="str">
            <v>telhado/forro</v>
          </cell>
        </row>
        <row r="33">
          <cell r="B33" t="str">
            <v>paisagismo</v>
          </cell>
        </row>
        <row r="34">
          <cell r="B34" t="str">
            <v>Taxas / Impostos</v>
          </cell>
        </row>
        <row r="35">
          <cell r="B35" t="str">
            <v>Viagem</v>
          </cell>
        </row>
        <row r="36">
          <cell r="B36" t="str">
            <v>ZZ_EXCLUIR</v>
          </cell>
        </row>
        <row r="37">
          <cell r="B37" t="str">
            <v>ZZZ-DEFINIR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M39"/>
  <sheetViews>
    <sheetView showGridLines="0" topLeftCell="C1" zoomScale="130" zoomScaleNormal="130" workbookViewId="0">
      <selection activeCell="K1" sqref="K1:K1048576"/>
    </sheetView>
  </sheetViews>
  <sheetFormatPr defaultRowHeight="14.5" x14ac:dyDescent="0.35"/>
  <cols>
    <col min="1" max="2" width="3.7265625" customWidth="1"/>
    <col min="3" max="3" width="11.81640625" customWidth="1"/>
    <col min="4" max="4" width="13.54296875" style="1" customWidth="1"/>
    <col min="5" max="5" width="12.7265625" customWidth="1"/>
    <col min="6" max="6" width="9.81640625" bestFit="1" customWidth="1"/>
    <col min="7" max="7" width="11.453125" customWidth="1"/>
    <col min="8" max="8" width="11.1796875" bestFit="1" customWidth="1"/>
    <col min="9" max="9" width="12.7265625" style="32" bestFit="1" customWidth="1"/>
    <col min="10" max="10" width="7.54296875" style="1" customWidth="1"/>
    <col min="11" max="11" width="15" style="36" bestFit="1" customWidth="1"/>
    <col min="12" max="12" width="6.81640625" customWidth="1"/>
    <col min="13" max="13" width="7.26953125" customWidth="1"/>
    <col min="14" max="14" width="1.7265625" customWidth="1"/>
  </cols>
  <sheetData>
    <row r="1" spans="2:13" ht="18.5" x14ac:dyDescent="0.45">
      <c r="B1" s="10" t="s">
        <v>91</v>
      </c>
      <c r="C1" s="10"/>
      <c r="D1" s="16"/>
      <c r="E1" s="10"/>
    </row>
    <row r="3" spans="2:13" ht="14.25" customHeight="1" x14ac:dyDescent="0.35">
      <c r="C3" s="27" t="s">
        <v>0</v>
      </c>
      <c r="D3" s="28" t="s">
        <v>20</v>
      </c>
      <c r="E3" s="28" t="s">
        <v>7</v>
      </c>
      <c r="F3" s="28" t="s">
        <v>4</v>
      </c>
      <c r="G3" s="28" t="s">
        <v>2</v>
      </c>
      <c r="H3" s="28" t="s">
        <v>1</v>
      </c>
      <c r="I3" s="33" t="s">
        <v>34</v>
      </c>
      <c r="J3" s="28" t="s">
        <v>3</v>
      </c>
      <c r="K3" s="37" t="s">
        <v>26</v>
      </c>
      <c r="L3" s="28" t="s">
        <v>33</v>
      </c>
      <c r="M3" s="29" t="s">
        <v>32</v>
      </c>
    </row>
    <row r="4" spans="2:13" x14ac:dyDescent="0.35">
      <c r="C4" s="17" t="s">
        <v>79</v>
      </c>
      <c r="D4" s="18">
        <v>42560</v>
      </c>
      <c r="E4" s="17" t="s">
        <v>78</v>
      </c>
      <c r="F4" s="17" t="s">
        <v>70</v>
      </c>
      <c r="G4" s="17" t="s">
        <v>17</v>
      </c>
      <c r="H4" s="17" t="s">
        <v>18</v>
      </c>
      <c r="I4" s="34">
        <v>65.22</v>
      </c>
      <c r="J4" s="19">
        <v>45</v>
      </c>
      <c r="K4" s="38">
        <f t="shared" ref="K4:K39" si="0">I4*J4</f>
        <v>2934.9</v>
      </c>
      <c r="L4" s="20">
        <f t="shared" ref="L4:L39" si="1">MONTH(D4)</f>
        <v>7</v>
      </c>
      <c r="M4" s="21">
        <f t="shared" ref="M4:M39" si="2">YEAR(D4)</f>
        <v>2016</v>
      </c>
    </row>
    <row r="5" spans="2:13" x14ac:dyDescent="0.35">
      <c r="C5" s="17" t="s">
        <v>80</v>
      </c>
      <c r="D5" s="18">
        <v>42561</v>
      </c>
      <c r="E5" s="17" t="s">
        <v>73</v>
      </c>
      <c r="F5" s="17" t="s">
        <v>6</v>
      </c>
      <c r="G5" s="17" t="s">
        <v>11</v>
      </c>
      <c r="H5" s="17" t="s">
        <v>58</v>
      </c>
      <c r="I5" s="34">
        <v>3270</v>
      </c>
      <c r="J5" s="19">
        <v>12</v>
      </c>
      <c r="K5" s="38">
        <f t="shared" si="0"/>
        <v>39240</v>
      </c>
      <c r="L5" s="20">
        <f t="shared" si="1"/>
        <v>7</v>
      </c>
      <c r="M5" s="21">
        <f t="shared" si="2"/>
        <v>2016</v>
      </c>
    </row>
    <row r="6" spans="2:13" x14ac:dyDescent="0.35">
      <c r="C6" s="17" t="s">
        <v>84</v>
      </c>
      <c r="D6" s="18">
        <v>42562</v>
      </c>
      <c r="E6" s="17" t="s">
        <v>66</v>
      </c>
      <c r="F6" s="17" t="s">
        <v>70</v>
      </c>
      <c r="G6" s="17" t="s">
        <v>17</v>
      </c>
      <c r="H6" s="17" t="s">
        <v>71</v>
      </c>
      <c r="I6" s="34">
        <v>1685</v>
      </c>
      <c r="J6" s="19">
        <v>75</v>
      </c>
      <c r="K6" s="38">
        <f t="shared" si="0"/>
        <v>126375</v>
      </c>
      <c r="L6" s="20">
        <f t="shared" si="1"/>
        <v>7</v>
      </c>
      <c r="M6" s="21">
        <f t="shared" si="2"/>
        <v>2016</v>
      </c>
    </row>
    <row r="7" spans="2:13" x14ac:dyDescent="0.35">
      <c r="C7" s="17" t="s">
        <v>84</v>
      </c>
      <c r="D7" s="18">
        <v>42589</v>
      </c>
      <c r="E7" s="17" t="s">
        <v>78</v>
      </c>
      <c r="F7" s="17" t="s">
        <v>70</v>
      </c>
      <c r="G7" s="17" t="s">
        <v>15</v>
      </c>
      <c r="H7" s="17" t="s">
        <v>16</v>
      </c>
      <c r="I7" s="34">
        <v>2750</v>
      </c>
      <c r="J7" s="19">
        <v>10</v>
      </c>
      <c r="K7" s="38">
        <f t="shared" si="0"/>
        <v>27500</v>
      </c>
      <c r="L7" s="20">
        <f t="shared" si="1"/>
        <v>8</v>
      </c>
      <c r="M7" s="21">
        <f t="shared" si="2"/>
        <v>2016</v>
      </c>
    </row>
    <row r="8" spans="2:13" x14ac:dyDescent="0.35">
      <c r="C8" s="17" t="s">
        <v>80</v>
      </c>
      <c r="D8" s="18">
        <v>42594</v>
      </c>
      <c r="E8" s="17" t="s">
        <v>74</v>
      </c>
      <c r="F8" s="17" t="s">
        <v>8</v>
      </c>
      <c r="G8" s="17" t="s">
        <v>17</v>
      </c>
      <c r="H8" s="17" t="s">
        <v>61</v>
      </c>
      <c r="I8" s="34">
        <v>451</v>
      </c>
      <c r="J8" s="19">
        <v>80</v>
      </c>
      <c r="K8" s="38">
        <f t="shared" si="0"/>
        <v>36080</v>
      </c>
      <c r="L8" s="20">
        <f t="shared" si="1"/>
        <v>8</v>
      </c>
      <c r="M8" s="21">
        <f t="shared" si="2"/>
        <v>2016</v>
      </c>
    </row>
    <row r="9" spans="2:13" x14ac:dyDescent="0.35">
      <c r="C9" s="17" t="s">
        <v>80</v>
      </c>
      <c r="D9" s="18">
        <v>42595</v>
      </c>
      <c r="E9" s="17" t="s">
        <v>65</v>
      </c>
      <c r="F9" s="17" t="s">
        <v>10</v>
      </c>
      <c r="G9" s="17" t="s">
        <v>15</v>
      </c>
      <c r="H9" s="17" t="s">
        <v>63</v>
      </c>
      <c r="I9" s="34">
        <v>1285.27</v>
      </c>
      <c r="J9" s="19">
        <v>15</v>
      </c>
      <c r="K9" s="38">
        <f t="shared" si="0"/>
        <v>19279.05</v>
      </c>
      <c r="L9" s="20">
        <f t="shared" si="1"/>
        <v>8</v>
      </c>
      <c r="M9" s="21">
        <f t="shared" si="2"/>
        <v>2016</v>
      </c>
    </row>
    <row r="10" spans="2:13" x14ac:dyDescent="0.35">
      <c r="C10" s="17" t="s">
        <v>5</v>
      </c>
      <c r="D10" s="18">
        <v>42595</v>
      </c>
      <c r="E10" s="17" t="s">
        <v>75</v>
      </c>
      <c r="F10" s="17" t="s">
        <v>10</v>
      </c>
      <c r="G10" s="17" t="s">
        <v>15</v>
      </c>
      <c r="H10" s="17" t="s">
        <v>72</v>
      </c>
      <c r="I10" s="34">
        <v>2358</v>
      </c>
      <c r="J10" s="19">
        <v>25</v>
      </c>
      <c r="K10" s="38">
        <f t="shared" si="0"/>
        <v>58950</v>
      </c>
      <c r="L10" s="20">
        <f t="shared" si="1"/>
        <v>8</v>
      </c>
      <c r="M10" s="21">
        <f t="shared" si="2"/>
        <v>2016</v>
      </c>
    </row>
    <row r="11" spans="2:13" x14ac:dyDescent="0.35">
      <c r="C11" s="17" t="s">
        <v>81</v>
      </c>
      <c r="D11" s="18">
        <v>42599</v>
      </c>
      <c r="E11" s="17" t="s">
        <v>67</v>
      </c>
      <c r="F11" s="17" t="s">
        <v>6</v>
      </c>
      <c r="G11" s="17" t="s">
        <v>17</v>
      </c>
      <c r="H11" s="17" t="s">
        <v>71</v>
      </c>
      <c r="I11" s="34">
        <v>1685</v>
      </c>
      <c r="J11" s="19">
        <v>18</v>
      </c>
      <c r="K11" s="38">
        <f t="shared" si="0"/>
        <v>30330</v>
      </c>
      <c r="L11" s="20">
        <f t="shared" si="1"/>
        <v>8</v>
      </c>
      <c r="M11" s="21">
        <f t="shared" si="2"/>
        <v>2016</v>
      </c>
    </row>
    <row r="12" spans="2:13" x14ac:dyDescent="0.35">
      <c r="C12" s="17" t="s">
        <v>81</v>
      </c>
      <c r="D12" s="18">
        <v>42610</v>
      </c>
      <c r="E12" s="17" t="s">
        <v>65</v>
      </c>
      <c r="F12" s="17" t="s">
        <v>10</v>
      </c>
      <c r="G12" s="17" t="s">
        <v>15</v>
      </c>
      <c r="H12" s="17" t="s">
        <v>16</v>
      </c>
      <c r="I12" s="34">
        <v>1850</v>
      </c>
      <c r="J12" s="19">
        <v>25</v>
      </c>
      <c r="K12" s="38">
        <f t="shared" si="0"/>
        <v>46250</v>
      </c>
      <c r="L12" s="20">
        <f t="shared" si="1"/>
        <v>8</v>
      </c>
      <c r="M12" s="21">
        <f t="shared" si="2"/>
        <v>2016</v>
      </c>
    </row>
    <row r="13" spans="2:13" x14ac:dyDescent="0.35">
      <c r="C13" s="17" t="s">
        <v>84</v>
      </c>
      <c r="D13" s="18">
        <v>42617</v>
      </c>
      <c r="E13" s="17" t="s">
        <v>77</v>
      </c>
      <c r="F13" s="17" t="s">
        <v>8</v>
      </c>
      <c r="G13" s="17" t="s">
        <v>11</v>
      </c>
      <c r="H13" s="17" t="s">
        <v>58</v>
      </c>
      <c r="I13" s="34">
        <v>4800</v>
      </c>
      <c r="J13" s="19">
        <v>10</v>
      </c>
      <c r="K13" s="38">
        <f t="shared" si="0"/>
        <v>48000</v>
      </c>
      <c r="L13" s="20">
        <f t="shared" si="1"/>
        <v>9</v>
      </c>
      <c r="M13" s="21">
        <f t="shared" si="2"/>
        <v>2016</v>
      </c>
    </row>
    <row r="14" spans="2:13" x14ac:dyDescent="0.35">
      <c r="C14" s="17" t="s">
        <v>79</v>
      </c>
      <c r="D14" s="18">
        <v>42624</v>
      </c>
      <c r="E14" s="17" t="s">
        <v>65</v>
      </c>
      <c r="F14" s="17" t="s">
        <v>10</v>
      </c>
      <c r="G14" s="17" t="s">
        <v>15</v>
      </c>
      <c r="H14" s="17" t="s">
        <v>72</v>
      </c>
      <c r="I14" s="34">
        <v>2358</v>
      </c>
      <c r="J14" s="19">
        <v>30</v>
      </c>
      <c r="K14" s="38">
        <f t="shared" si="0"/>
        <v>70740</v>
      </c>
      <c r="L14" s="20">
        <f t="shared" si="1"/>
        <v>9</v>
      </c>
      <c r="M14" s="21">
        <f t="shared" si="2"/>
        <v>2016</v>
      </c>
    </row>
    <row r="15" spans="2:13" x14ac:dyDescent="0.35">
      <c r="C15" s="17" t="s">
        <v>82</v>
      </c>
      <c r="D15" s="18">
        <v>42640</v>
      </c>
      <c r="E15" s="17" t="s">
        <v>64</v>
      </c>
      <c r="F15" s="17" t="s">
        <v>6</v>
      </c>
      <c r="G15" s="17" t="s">
        <v>11</v>
      </c>
      <c r="H15" s="17" t="s">
        <v>58</v>
      </c>
      <c r="I15" s="34">
        <v>3270</v>
      </c>
      <c r="J15" s="19">
        <v>4</v>
      </c>
      <c r="K15" s="38">
        <f t="shared" si="0"/>
        <v>13080</v>
      </c>
      <c r="L15" s="20">
        <f t="shared" si="1"/>
        <v>9</v>
      </c>
      <c r="M15" s="21">
        <f t="shared" si="2"/>
        <v>2016</v>
      </c>
    </row>
    <row r="16" spans="2:13" x14ac:dyDescent="0.35">
      <c r="C16" s="17" t="s">
        <v>79</v>
      </c>
      <c r="D16" s="18">
        <v>42640</v>
      </c>
      <c r="E16" s="17" t="s">
        <v>67</v>
      </c>
      <c r="F16" s="17" t="s">
        <v>6</v>
      </c>
      <c r="G16" s="17" t="s">
        <v>13</v>
      </c>
      <c r="H16" s="17" t="s">
        <v>14</v>
      </c>
      <c r="I16" s="34">
        <v>73.150000000000006</v>
      </c>
      <c r="J16" s="19">
        <v>87</v>
      </c>
      <c r="K16" s="38">
        <f t="shared" si="0"/>
        <v>6364.05</v>
      </c>
      <c r="L16" s="20">
        <f t="shared" si="1"/>
        <v>9</v>
      </c>
      <c r="M16" s="21">
        <f t="shared" si="2"/>
        <v>2016</v>
      </c>
    </row>
    <row r="17" spans="3:13" x14ac:dyDescent="0.35">
      <c r="C17" s="17" t="s">
        <v>5</v>
      </c>
      <c r="D17" s="18">
        <v>42640</v>
      </c>
      <c r="E17" s="17" t="s">
        <v>69</v>
      </c>
      <c r="F17" s="17" t="s">
        <v>9</v>
      </c>
      <c r="G17" s="17" t="s">
        <v>17</v>
      </c>
      <c r="H17" s="17" t="s">
        <v>18</v>
      </c>
      <c r="I17" s="34">
        <v>65.22</v>
      </c>
      <c r="J17" s="19">
        <v>64</v>
      </c>
      <c r="K17" s="38">
        <f t="shared" si="0"/>
        <v>4174.08</v>
      </c>
      <c r="L17" s="20">
        <f t="shared" si="1"/>
        <v>9</v>
      </c>
      <c r="M17" s="21">
        <f t="shared" si="2"/>
        <v>2016</v>
      </c>
    </row>
    <row r="18" spans="3:13" x14ac:dyDescent="0.35">
      <c r="C18" s="17" t="s">
        <v>83</v>
      </c>
      <c r="D18" s="18">
        <v>42640</v>
      </c>
      <c r="E18" s="17" t="s">
        <v>19</v>
      </c>
      <c r="F18" s="17" t="s">
        <v>9</v>
      </c>
      <c r="G18" s="17" t="s">
        <v>13</v>
      </c>
      <c r="H18" s="17" t="s">
        <v>62</v>
      </c>
      <c r="I18" s="34">
        <v>1250</v>
      </c>
      <c r="J18" s="19">
        <v>27</v>
      </c>
      <c r="K18" s="38">
        <f t="shared" si="0"/>
        <v>33750</v>
      </c>
      <c r="L18" s="20">
        <f t="shared" si="1"/>
        <v>9</v>
      </c>
      <c r="M18" s="21">
        <f t="shared" si="2"/>
        <v>2016</v>
      </c>
    </row>
    <row r="19" spans="3:13" x14ac:dyDescent="0.35">
      <c r="C19" s="17" t="s">
        <v>79</v>
      </c>
      <c r="D19" s="18">
        <v>42640</v>
      </c>
      <c r="E19" s="17" t="s">
        <v>67</v>
      </c>
      <c r="F19" s="17" t="s">
        <v>6</v>
      </c>
      <c r="G19" s="17" t="s">
        <v>11</v>
      </c>
      <c r="H19" s="17" t="s">
        <v>58</v>
      </c>
      <c r="I19" s="34">
        <v>3270</v>
      </c>
      <c r="J19" s="19">
        <v>7</v>
      </c>
      <c r="K19" s="38">
        <f t="shared" si="0"/>
        <v>22890</v>
      </c>
      <c r="L19" s="20">
        <f t="shared" si="1"/>
        <v>9</v>
      </c>
      <c r="M19" s="21">
        <f t="shared" si="2"/>
        <v>2016</v>
      </c>
    </row>
    <row r="20" spans="3:13" x14ac:dyDescent="0.35">
      <c r="C20" s="17" t="s">
        <v>5</v>
      </c>
      <c r="D20" s="18">
        <v>42641</v>
      </c>
      <c r="E20" s="17" t="s">
        <v>19</v>
      </c>
      <c r="F20" s="17" t="s">
        <v>9</v>
      </c>
      <c r="G20" s="17" t="s">
        <v>15</v>
      </c>
      <c r="H20" s="17" t="s">
        <v>72</v>
      </c>
      <c r="I20" s="34">
        <v>2200</v>
      </c>
      <c r="J20" s="19">
        <v>50</v>
      </c>
      <c r="K20" s="38">
        <f t="shared" si="0"/>
        <v>110000</v>
      </c>
      <c r="L20" s="20">
        <f t="shared" si="1"/>
        <v>9</v>
      </c>
      <c r="M20" s="21">
        <f t="shared" si="2"/>
        <v>2016</v>
      </c>
    </row>
    <row r="21" spans="3:13" x14ac:dyDescent="0.35">
      <c r="C21" s="17" t="s">
        <v>84</v>
      </c>
      <c r="D21" s="18">
        <v>42653</v>
      </c>
      <c r="E21" s="17" t="s">
        <v>78</v>
      </c>
      <c r="F21" s="17" t="s">
        <v>70</v>
      </c>
      <c r="G21" s="17" t="s">
        <v>11</v>
      </c>
      <c r="H21" s="17" t="s">
        <v>12</v>
      </c>
      <c r="I21" s="34">
        <v>850</v>
      </c>
      <c r="J21" s="19">
        <v>8</v>
      </c>
      <c r="K21" s="38">
        <f t="shared" si="0"/>
        <v>6800</v>
      </c>
      <c r="L21" s="20">
        <f t="shared" si="1"/>
        <v>10</v>
      </c>
      <c r="M21" s="21">
        <f t="shared" si="2"/>
        <v>2016</v>
      </c>
    </row>
    <row r="22" spans="3:13" x14ac:dyDescent="0.35">
      <c r="C22" s="17" t="s">
        <v>5</v>
      </c>
      <c r="D22" s="18">
        <v>42657</v>
      </c>
      <c r="E22" s="17" t="s">
        <v>64</v>
      </c>
      <c r="F22" s="17" t="s">
        <v>6</v>
      </c>
      <c r="G22" s="17" t="s">
        <v>11</v>
      </c>
      <c r="H22" s="17" t="s">
        <v>58</v>
      </c>
      <c r="I22" s="34">
        <v>3270</v>
      </c>
      <c r="J22" s="19">
        <v>7</v>
      </c>
      <c r="K22" s="38">
        <f t="shared" si="0"/>
        <v>22890</v>
      </c>
      <c r="L22" s="20">
        <f t="shared" si="1"/>
        <v>10</v>
      </c>
      <c r="M22" s="21">
        <f t="shared" si="2"/>
        <v>2016</v>
      </c>
    </row>
    <row r="23" spans="3:13" x14ac:dyDescent="0.35">
      <c r="C23" s="17" t="s">
        <v>83</v>
      </c>
      <c r="D23" s="18">
        <v>42661</v>
      </c>
      <c r="E23" s="17" t="s">
        <v>64</v>
      </c>
      <c r="F23" s="17" t="s">
        <v>6</v>
      </c>
      <c r="G23" s="17" t="s">
        <v>13</v>
      </c>
      <c r="H23" s="17" t="s">
        <v>62</v>
      </c>
      <c r="I23" s="34">
        <v>1250</v>
      </c>
      <c r="J23" s="19">
        <v>35</v>
      </c>
      <c r="K23" s="38">
        <f t="shared" si="0"/>
        <v>43750</v>
      </c>
      <c r="L23" s="20">
        <f t="shared" si="1"/>
        <v>10</v>
      </c>
      <c r="M23" s="21">
        <f t="shared" si="2"/>
        <v>2016</v>
      </c>
    </row>
    <row r="24" spans="3:13" x14ac:dyDescent="0.35">
      <c r="C24" s="17" t="s">
        <v>83</v>
      </c>
      <c r="D24" s="18">
        <v>42665</v>
      </c>
      <c r="E24" s="17" t="s">
        <v>77</v>
      </c>
      <c r="F24" s="17" t="s">
        <v>8</v>
      </c>
      <c r="G24" s="17" t="s">
        <v>15</v>
      </c>
      <c r="H24" s="17" t="s">
        <v>63</v>
      </c>
      <c r="I24" s="34">
        <v>685</v>
      </c>
      <c r="J24" s="19">
        <v>18</v>
      </c>
      <c r="K24" s="38">
        <f t="shared" si="0"/>
        <v>12330</v>
      </c>
      <c r="L24" s="20">
        <f t="shared" si="1"/>
        <v>10</v>
      </c>
      <c r="M24" s="21">
        <f t="shared" si="2"/>
        <v>2016</v>
      </c>
    </row>
    <row r="25" spans="3:13" x14ac:dyDescent="0.35">
      <c r="C25" s="17" t="s">
        <v>80</v>
      </c>
      <c r="D25" s="18">
        <v>42669</v>
      </c>
      <c r="E25" s="17" t="s">
        <v>73</v>
      </c>
      <c r="F25" s="17" t="s">
        <v>6</v>
      </c>
      <c r="G25" s="17" t="s">
        <v>17</v>
      </c>
      <c r="H25" s="17" t="s">
        <v>61</v>
      </c>
      <c r="I25" s="34">
        <v>451</v>
      </c>
      <c r="J25" s="19">
        <v>70</v>
      </c>
      <c r="K25" s="38">
        <f t="shared" si="0"/>
        <v>31570</v>
      </c>
      <c r="L25" s="20">
        <f t="shared" si="1"/>
        <v>10</v>
      </c>
      <c r="M25" s="21">
        <f t="shared" si="2"/>
        <v>2016</v>
      </c>
    </row>
    <row r="26" spans="3:13" x14ac:dyDescent="0.35">
      <c r="C26" s="17" t="s">
        <v>80</v>
      </c>
      <c r="D26" s="18">
        <v>42669</v>
      </c>
      <c r="E26" s="17" t="s">
        <v>73</v>
      </c>
      <c r="F26" s="17" t="s">
        <v>6</v>
      </c>
      <c r="G26" s="17" t="s">
        <v>13</v>
      </c>
      <c r="H26" s="17" t="s">
        <v>14</v>
      </c>
      <c r="I26" s="34">
        <v>73.150000000000006</v>
      </c>
      <c r="J26" s="19">
        <v>98</v>
      </c>
      <c r="K26" s="38">
        <f t="shared" si="0"/>
        <v>7168.7000000000007</v>
      </c>
      <c r="L26" s="20">
        <f t="shared" si="1"/>
        <v>10</v>
      </c>
      <c r="M26" s="21">
        <f t="shared" si="2"/>
        <v>2016</v>
      </c>
    </row>
    <row r="27" spans="3:13" x14ac:dyDescent="0.35">
      <c r="C27" s="17" t="s">
        <v>79</v>
      </c>
      <c r="D27" s="18">
        <v>42673</v>
      </c>
      <c r="E27" s="17" t="s">
        <v>78</v>
      </c>
      <c r="F27" s="17" t="s">
        <v>70</v>
      </c>
      <c r="G27" s="17" t="s">
        <v>15</v>
      </c>
      <c r="H27" s="17" t="s">
        <v>16</v>
      </c>
      <c r="I27" s="34">
        <v>2750</v>
      </c>
      <c r="J27" s="19">
        <v>12</v>
      </c>
      <c r="K27" s="38">
        <f t="shared" si="0"/>
        <v>33000</v>
      </c>
      <c r="L27" s="20">
        <f t="shared" si="1"/>
        <v>10</v>
      </c>
      <c r="M27" s="21">
        <f t="shared" si="2"/>
        <v>2016</v>
      </c>
    </row>
    <row r="28" spans="3:13" x14ac:dyDescent="0.35">
      <c r="C28" s="17" t="s">
        <v>82</v>
      </c>
      <c r="D28" s="18">
        <v>42677</v>
      </c>
      <c r="E28" s="17" t="s">
        <v>68</v>
      </c>
      <c r="F28" s="17" t="s">
        <v>10</v>
      </c>
      <c r="G28" s="17" t="s">
        <v>11</v>
      </c>
      <c r="H28" s="17" t="s">
        <v>59</v>
      </c>
      <c r="I28" s="34">
        <v>1853.39</v>
      </c>
      <c r="J28" s="19">
        <v>15</v>
      </c>
      <c r="K28" s="38">
        <f t="shared" si="0"/>
        <v>27800.850000000002</v>
      </c>
      <c r="L28" s="20">
        <f t="shared" si="1"/>
        <v>11</v>
      </c>
      <c r="M28" s="21">
        <f t="shared" si="2"/>
        <v>2016</v>
      </c>
    </row>
    <row r="29" spans="3:13" x14ac:dyDescent="0.35">
      <c r="C29" s="17" t="s">
        <v>83</v>
      </c>
      <c r="D29" s="18">
        <v>42679</v>
      </c>
      <c r="E29" s="17" t="s">
        <v>77</v>
      </c>
      <c r="F29" s="17" t="s">
        <v>8</v>
      </c>
      <c r="G29" s="17" t="s">
        <v>13</v>
      </c>
      <c r="H29" s="17" t="s">
        <v>62</v>
      </c>
      <c r="I29" s="34">
        <v>950</v>
      </c>
      <c r="J29" s="19">
        <v>25</v>
      </c>
      <c r="K29" s="38">
        <f t="shared" si="0"/>
        <v>23750</v>
      </c>
      <c r="L29" s="20">
        <f t="shared" si="1"/>
        <v>11</v>
      </c>
      <c r="M29" s="21">
        <f t="shared" si="2"/>
        <v>2016</v>
      </c>
    </row>
    <row r="30" spans="3:13" x14ac:dyDescent="0.35">
      <c r="C30" s="17" t="s">
        <v>81</v>
      </c>
      <c r="D30" s="18">
        <v>42679</v>
      </c>
      <c r="E30" s="17" t="s">
        <v>77</v>
      </c>
      <c r="F30" s="17" t="s">
        <v>8</v>
      </c>
      <c r="G30" s="17" t="s">
        <v>13</v>
      </c>
      <c r="H30" s="17" t="s">
        <v>62</v>
      </c>
      <c r="I30" s="34">
        <v>950</v>
      </c>
      <c r="J30" s="19">
        <v>33</v>
      </c>
      <c r="K30" s="38">
        <f t="shared" si="0"/>
        <v>31350</v>
      </c>
      <c r="L30" s="20">
        <f t="shared" si="1"/>
        <v>11</v>
      </c>
      <c r="M30" s="21">
        <f t="shared" si="2"/>
        <v>2016</v>
      </c>
    </row>
    <row r="31" spans="3:13" x14ac:dyDescent="0.35">
      <c r="C31" s="17" t="s">
        <v>83</v>
      </c>
      <c r="D31" s="18">
        <v>42681</v>
      </c>
      <c r="E31" s="17" t="s">
        <v>64</v>
      </c>
      <c r="F31" s="17" t="s">
        <v>6</v>
      </c>
      <c r="G31" s="17" t="s">
        <v>17</v>
      </c>
      <c r="H31" s="17" t="s">
        <v>61</v>
      </c>
      <c r="I31" s="34">
        <v>451</v>
      </c>
      <c r="J31" s="19">
        <v>87</v>
      </c>
      <c r="K31" s="38">
        <f t="shared" si="0"/>
        <v>39237</v>
      </c>
      <c r="L31" s="20">
        <f t="shared" si="1"/>
        <v>11</v>
      </c>
      <c r="M31" s="21">
        <f t="shared" si="2"/>
        <v>2016</v>
      </c>
    </row>
    <row r="32" spans="3:13" x14ac:dyDescent="0.35">
      <c r="C32" s="17" t="s">
        <v>81</v>
      </c>
      <c r="D32" s="18">
        <v>42683</v>
      </c>
      <c r="E32" s="17" t="s">
        <v>69</v>
      </c>
      <c r="F32" s="17" t="s">
        <v>9</v>
      </c>
      <c r="G32" s="17" t="s">
        <v>15</v>
      </c>
      <c r="H32" s="17" t="s">
        <v>60</v>
      </c>
      <c r="I32" s="34">
        <v>415</v>
      </c>
      <c r="J32" s="19">
        <v>50</v>
      </c>
      <c r="K32" s="38">
        <f t="shared" si="0"/>
        <v>20750</v>
      </c>
      <c r="L32" s="20">
        <f t="shared" si="1"/>
        <v>11</v>
      </c>
      <c r="M32" s="21">
        <f t="shared" si="2"/>
        <v>2016</v>
      </c>
    </row>
    <row r="33" spans="3:13" x14ac:dyDescent="0.35">
      <c r="C33" s="17" t="s">
        <v>82</v>
      </c>
      <c r="D33" s="18">
        <v>42683</v>
      </c>
      <c r="E33" s="17" t="s">
        <v>69</v>
      </c>
      <c r="F33" s="17" t="s">
        <v>9</v>
      </c>
      <c r="G33" s="17" t="s">
        <v>15</v>
      </c>
      <c r="H33" s="17" t="s">
        <v>60</v>
      </c>
      <c r="I33" s="34">
        <v>415</v>
      </c>
      <c r="J33" s="19">
        <v>33</v>
      </c>
      <c r="K33" s="38">
        <f t="shared" si="0"/>
        <v>13695</v>
      </c>
      <c r="L33" s="20">
        <f t="shared" si="1"/>
        <v>11</v>
      </c>
      <c r="M33" s="21">
        <f t="shared" si="2"/>
        <v>2016</v>
      </c>
    </row>
    <row r="34" spans="3:13" x14ac:dyDescent="0.35">
      <c r="C34" s="17" t="s">
        <v>5</v>
      </c>
      <c r="D34" s="18">
        <v>42685</v>
      </c>
      <c r="E34" s="17" t="s">
        <v>66</v>
      </c>
      <c r="F34" s="17" t="s">
        <v>70</v>
      </c>
      <c r="G34" s="17" t="s">
        <v>17</v>
      </c>
      <c r="H34" s="17" t="s">
        <v>71</v>
      </c>
      <c r="I34" s="34">
        <v>1685</v>
      </c>
      <c r="J34" s="19">
        <v>28</v>
      </c>
      <c r="K34" s="38">
        <f t="shared" si="0"/>
        <v>47180</v>
      </c>
      <c r="L34" s="20">
        <f t="shared" si="1"/>
        <v>11</v>
      </c>
      <c r="M34" s="21">
        <f t="shared" si="2"/>
        <v>2016</v>
      </c>
    </row>
    <row r="35" spans="3:13" x14ac:dyDescent="0.35">
      <c r="C35" s="17" t="s">
        <v>82</v>
      </c>
      <c r="D35" s="18">
        <v>42685</v>
      </c>
      <c r="E35" s="17" t="s">
        <v>66</v>
      </c>
      <c r="F35" s="17" t="s">
        <v>70</v>
      </c>
      <c r="G35" s="17" t="s">
        <v>15</v>
      </c>
      <c r="H35" s="17" t="s">
        <v>63</v>
      </c>
      <c r="I35" s="34">
        <v>1685</v>
      </c>
      <c r="J35" s="19">
        <v>15</v>
      </c>
      <c r="K35" s="38">
        <f t="shared" si="0"/>
        <v>25275</v>
      </c>
      <c r="L35" s="20">
        <f t="shared" si="1"/>
        <v>11</v>
      </c>
      <c r="M35" s="21">
        <f t="shared" si="2"/>
        <v>2016</v>
      </c>
    </row>
    <row r="36" spans="3:13" x14ac:dyDescent="0.35">
      <c r="C36" s="17" t="s">
        <v>5</v>
      </c>
      <c r="D36" s="18">
        <v>42689</v>
      </c>
      <c r="E36" s="17" t="s">
        <v>68</v>
      </c>
      <c r="F36" s="17" t="s">
        <v>10</v>
      </c>
      <c r="G36" s="17" t="s">
        <v>11</v>
      </c>
      <c r="H36" s="17" t="s">
        <v>58</v>
      </c>
      <c r="I36" s="34">
        <v>4800</v>
      </c>
      <c r="J36" s="19">
        <v>9</v>
      </c>
      <c r="K36" s="38">
        <f t="shared" si="0"/>
        <v>43200</v>
      </c>
      <c r="L36" s="20">
        <f t="shared" si="1"/>
        <v>11</v>
      </c>
      <c r="M36" s="21">
        <f t="shared" si="2"/>
        <v>2016</v>
      </c>
    </row>
    <row r="37" spans="3:13" x14ac:dyDescent="0.35">
      <c r="C37" s="17" t="s">
        <v>82</v>
      </c>
      <c r="D37" s="18">
        <v>42700</v>
      </c>
      <c r="E37" s="17" t="s">
        <v>76</v>
      </c>
      <c r="F37" s="17" t="s">
        <v>6</v>
      </c>
      <c r="G37" s="17" t="s">
        <v>13</v>
      </c>
      <c r="H37" s="17" t="s">
        <v>14</v>
      </c>
      <c r="I37" s="34">
        <v>73.150000000000006</v>
      </c>
      <c r="J37" s="19">
        <v>98</v>
      </c>
      <c r="K37" s="38">
        <f t="shared" si="0"/>
        <v>7168.7000000000007</v>
      </c>
      <c r="L37" s="20">
        <f t="shared" si="1"/>
        <v>11</v>
      </c>
      <c r="M37" s="21">
        <f t="shared" si="2"/>
        <v>2016</v>
      </c>
    </row>
    <row r="38" spans="3:13" x14ac:dyDescent="0.35">
      <c r="C38" s="17" t="s">
        <v>82</v>
      </c>
      <c r="D38" s="18">
        <v>42722</v>
      </c>
      <c r="E38" s="17" t="s">
        <v>76</v>
      </c>
      <c r="F38" s="17" t="s">
        <v>6</v>
      </c>
      <c r="G38" s="17" t="s">
        <v>11</v>
      </c>
      <c r="H38" s="17" t="s">
        <v>59</v>
      </c>
      <c r="I38" s="34">
        <v>1853.39</v>
      </c>
      <c r="J38" s="19">
        <v>12</v>
      </c>
      <c r="K38" s="38">
        <f t="shared" si="0"/>
        <v>22240.68</v>
      </c>
      <c r="L38" s="20">
        <f t="shared" si="1"/>
        <v>12</v>
      </c>
      <c r="M38" s="21">
        <f t="shared" si="2"/>
        <v>2016</v>
      </c>
    </row>
    <row r="39" spans="3:13" x14ac:dyDescent="0.35">
      <c r="C39" s="22" t="s">
        <v>79</v>
      </c>
      <c r="D39" s="23">
        <v>42722</v>
      </c>
      <c r="E39" s="22" t="s">
        <v>64</v>
      </c>
      <c r="F39" s="22" t="s">
        <v>6</v>
      </c>
      <c r="G39" s="22" t="s">
        <v>13</v>
      </c>
      <c r="H39" s="22" t="s">
        <v>14</v>
      </c>
      <c r="I39" s="35">
        <v>73.150000000000006</v>
      </c>
      <c r="J39" s="24">
        <v>99</v>
      </c>
      <c r="K39" s="39">
        <f t="shared" si="0"/>
        <v>7241.85</v>
      </c>
      <c r="L39" s="25">
        <f t="shared" si="1"/>
        <v>12</v>
      </c>
      <c r="M39" s="26">
        <f t="shared" si="2"/>
        <v>2016</v>
      </c>
    </row>
  </sheetData>
  <sortState xmlns:xlrd2="http://schemas.microsoft.com/office/spreadsheetml/2017/richdata2" ref="C2:M37">
    <sortCondition ref="D2"/>
  </sortState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2:B23"/>
  <sheetViews>
    <sheetView showGridLines="0" showRowColHeaders="0" topLeftCell="A12" zoomScale="117" zoomScaleNormal="117" workbookViewId="0">
      <selection activeCell="B26" sqref="B26"/>
    </sheetView>
  </sheetViews>
  <sheetFormatPr defaultRowHeight="14.5" x14ac:dyDescent="0.35"/>
  <cols>
    <col min="1" max="1" width="4.54296875" customWidth="1"/>
    <col min="2" max="2" width="81" customWidth="1"/>
    <col min="3" max="3" width="22" bestFit="1" customWidth="1"/>
    <col min="5" max="5" width="12.7265625" customWidth="1"/>
  </cols>
  <sheetData>
    <row r="2" spans="2:2" ht="21" x14ac:dyDescent="0.5">
      <c r="B2" s="14" t="s">
        <v>42</v>
      </c>
    </row>
    <row r="3" spans="2:2" ht="9" customHeight="1" x14ac:dyDescent="0.35"/>
    <row r="4" spans="2:2" x14ac:dyDescent="0.35">
      <c r="B4" s="15" t="s">
        <v>43</v>
      </c>
    </row>
    <row r="5" spans="2:2" x14ac:dyDescent="0.35">
      <c r="B5" s="13" t="s">
        <v>92</v>
      </c>
    </row>
    <row r="6" spans="2:2" x14ac:dyDescent="0.35">
      <c r="B6" s="13" t="s">
        <v>87</v>
      </c>
    </row>
    <row r="8" spans="2:2" x14ac:dyDescent="0.35">
      <c r="B8" s="15" t="s">
        <v>44</v>
      </c>
    </row>
    <row r="9" spans="2:2" x14ac:dyDescent="0.35">
      <c r="B9" s="30" t="s">
        <v>88</v>
      </c>
    </row>
    <row r="10" spans="2:2" x14ac:dyDescent="0.35">
      <c r="B10" s="31" t="s">
        <v>89</v>
      </c>
    </row>
    <row r="11" spans="2:2" x14ac:dyDescent="0.35">
      <c r="B11" t="s">
        <v>90</v>
      </c>
    </row>
    <row r="12" spans="2:2" x14ac:dyDescent="0.35">
      <c r="B12" t="s">
        <v>46</v>
      </c>
    </row>
    <row r="13" spans="2:2" x14ac:dyDescent="0.35">
      <c r="B13" t="s">
        <v>47</v>
      </c>
    </row>
    <row r="14" spans="2:2" x14ac:dyDescent="0.35">
      <c r="B14" t="s">
        <v>48</v>
      </c>
    </row>
    <row r="15" spans="2:2" x14ac:dyDescent="0.35">
      <c r="B15" t="s">
        <v>49</v>
      </c>
    </row>
    <row r="17" spans="2:2" x14ac:dyDescent="0.35">
      <c r="B17" s="15" t="s">
        <v>45</v>
      </c>
    </row>
    <row r="18" spans="2:2" x14ac:dyDescent="0.35">
      <c r="B18" t="s">
        <v>50</v>
      </c>
    </row>
    <row r="19" spans="2:2" x14ac:dyDescent="0.35">
      <c r="B19" t="s">
        <v>51</v>
      </c>
    </row>
    <row r="20" spans="2:2" x14ac:dyDescent="0.35">
      <c r="B20" t="s">
        <v>93</v>
      </c>
    </row>
    <row r="21" spans="2:2" x14ac:dyDescent="0.35">
      <c r="B21" t="s">
        <v>94</v>
      </c>
    </row>
    <row r="23" spans="2:2" x14ac:dyDescent="0.35">
      <c r="B23" s="1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B1:C33"/>
  <sheetViews>
    <sheetView showGridLines="0" tabSelected="1" zoomScale="126" zoomScaleNormal="126" workbookViewId="0">
      <selection activeCell="C4" sqref="C4"/>
    </sheetView>
  </sheetViews>
  <sheetFormatPr defaultRowHeight="14.5" x14ac:dyDescent="0.35"/>
  <cols>
    <col min="1" max="1" width="4.54296875" customWidth="1"/>
    <col min="2" max="2" width="52.81640625" customWidth="1"/>
    <col min="3" max="3" width="20.453125" bestFit="1" customWidth="1"/>
    <col min="4" max="4" width="7.26953125" customWidth="1"/>
    <col min="5" max="5" width="12.7265625" customWidth="1"/>
  </cols>
  <sheetData>
    <row r="1" spans="2:3" x14ac:dyDescent="0.35">
      <c r="B1" t="s">
        <v>97</v>
      </c>
    </row>
    <row r="2" spans="2:3" ht="18.5" x14ac:dyDescent="0.45">
      <c r="B2" s="10" t="s">
        <v>85</v>
      </c>
    </row>
    <row r="3" spans="2:3" ht="15.5" x14ac:dyDescent="0.35">
      <c r="B3" s="8" t="s">
        <v>95</v>
      </c>
    </row>
    <row r="4" spans="2:3" ht="15.5" x14ac:dyDescent="0.35">
      <c r="B4" s="8" t="s">
        <v>98</v>
      </c>
    </row>
    <row r="5" spans="2:3" ht="15.5" x14ac:dyDescent="0.35">
      <c r="B5" s="11" t="s">
        <v>96</v>
      </c>
      <c r="C5" s="12"/>
    </row>
    <row r="6" spans="2:3" ht="15.5" x14ac:dyDescent="0.35">
      <c r="B6" s="11" t="s">
        <v>86</v>
      </c>
      <c r="C6" s="12"/>
    </row>
    <row r="8" spans="2:3" x14ac:dyDescent="0.35">
      <c r="B8" s="7" t="s">
        <v>21</v>
      </c>
      <c r="C8" s="7" t="s">
        <v>25</v>
      </c>
    </row>
    <row r="9" spans="2:3" x14ac:dyDescent="0.35">
      <c r="B9" s="2" t="s">
        <v>23</v>
      </c>
      <c r="C9" s="2" t="s">
        <v>26</v>
      </c>
    </row>
    <row r="10" spans="2:3" x14ac:dyDescent="0.35">
      <c r="B10" s="2" t="s">
        <v>36</v>
      </c>
      <c r="C10" s="2" t="s">
        <v>27</v>
      </c>
    </row>
    <row r="11" spans="2:3" x14ac:dyDescent="0.35">
      <c r="B11" s="2" t="s">
        <v>37</v>
      </c>
      <c r="C11" s="2" t="s">
        <v>28</v>
      </c>
    </row>
    <row r="13" spans="2:3" x14ac:dyDescent="0.35">
      <c r="B13" s="7" t="s">
        <v>22</v>
      </c>
      <c r="C13" s="7" t="s">
        <v>25</v>
      </c>
    </row>
    <row r="14" spans="2:3" x14ac:dyDescent="0.35">
      <c r="B14" s="2" t="s">
        <v>35</v>
      </c>
      <c r="C14" s="2" t="s">
        <v>26</v>
      </c>
    </row>
    <row r="15" spans="2:3" x14ac:dyDescent="0.35">
      <c r="B15" s="2" t="s">
        <v>57</v>
      </c>
      <c r="C15" s="2" t="s">
        <v>26</v>
      </c>
    </row>
    <row r="16" spans="2:3" x14ac:dyDescent="0.35">
      <c r="B16" s="2" t="s">
        <v>56</v>
      </c>
      <c r="C16" s="2" t="s">
        <v>26</v>
      </c>
    </row>
    <row r="18" spans="2:3" x14ac:dyDescent="0.35">
      <c r="B18" s="7" t="s">
        <v>24</v>
      </c>
      <c r="C18" s="7" t="s">
        <v>25</v>
      </c>
    </row>
    <row r="19" spans="2:3" x14ac:dyDescent="0.35">
      <c r="B19" s="2" t="s">
        <v>29</v>
      </c>
      <c r="C19" s="2" t="s">
        <v>38</v>
      </c>
    </row>
    <row r="20" spans="2:3" x14ac:dyDescent="0.35">
      <c r="B20" s="2" t="s">
        <v>30</v>
      </c>
      <c r="C20" s="2" t="s">
        <v>31</v>
      </c>
    </row>
    <row r="27" spans="2:3" x14ac:dyDescent="0.35">
      <c r="B27" s="7" t="s">
        <v>52</v>
      </c>
    </row>
    <row r="28" spans="2:3" ht="15.5" x14ac:dyDescent="0.35">
      <c r="B28" s="8" t="s">
        <v>39</v>
      </c>
    </row>
    <row r="29" spans="2:3" ht="15.5" x14ac:dyDescent="0.35">
      <c r="B29" s="8" t="s">
        <v>40</v>
      </c>
    </row>
    <row r="30" spans="2:3" ht="15.5" x14ac:dyDescent="0.35">
      <c r="B30" s="8" t="s">
        <v>41</v>
      </c>
    </row>
    <row r="31" spans="2:3" ht="15.5" x14ac:dyDescent="0.35">
      <c r="B31" s="8" t="s">
        <v>53</v>
      </c>
    </row>
    <row r="32" spans="2:3" ht="15.5" x14ac:dyDescent="0.35">
      <c r="B32" s="8" t="s">
        <v>54</v>
      </c>
    </row>
    <row r="33" spans="2:2" ht="15.5" x14ac:dyDescent="0.35">
      <c r="B33" s="8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showGridLines="0" zoomScale="90" zoomScaleNormal="90" workbookViewId="0">
      <selection activeCell="K4" sqref="K4"/>
    </sheetView>
  </sheetViews>
  <sheetFormatPr defaultRowHeight="14.5" x14ac:dyDescent="0.35"/>
  <cols>
    <col min="1" max="1" width="10" bestFit="1" customWidth="1"/>
    <col min="2" max="2" width="13.54296875" style="1" customWidth="1"/>
    <col min="3" max="3" width="11.54296875" bestFit="1" customWidth="1"/>
    <col min="4" max="4" width="9.81640625" bestFit="1" customWidth="1"/>
    <col min="5" max="6" width="11.1796875" bestFit="1" customWidth="1"/>
    <col min="7" max="7" width="12.7265625" bestFit="1" customWidth="1"/>
    <col min="8" max="8" width="6" style="1" customWidth="1"/>
    <col min="9" max="9" width="15" bestFit="1" customWidth="1"/>
    <col min="10" max="10" width="4.81640625" bestFit="1" customWidth="1"/>
    <col min="11" max="11" width="5.54296875" bestFit="1" customWidth="1"/>
  </cols>
  <sheetData>
    <row r="1" spans="1:11" x14ac:dyDescent="0.35">
      <c r="A1" s="9" t="s">
        <v>0</v>
      </c>
      <c r="B1" s="9" t="s">
        <v>20</v>
      </c>
      <c r="C1" s="9" t="s">
        <v>7</v>
      </c>
      <c r="D1" s="9" t="s">
        <v>4</v>
      </c>
      <c r="E1" s="9" t="s">
        <v>2</v>
      </c>
      <c r="F1" s="9" t="s">
        <v>1</v>
      </c>
      <c r="G1" s="9" t="s">
        <v>34</v>
      </c>
      <c r="H1" s="9" t="s">
        <v>3</v>
      </c>
      <c r="I1" s="9" t="s">
        <v>26</v>
      </c>
      <c r="J1" s="9" t="s">
        <v>33</v>
      </c>
      <c r="K1" s="9" t="s">
        <v>32</v>
      </c>
    </row>
    <row r="2" spans="1:11" x14ac:dyDescent="0.35">
      <c r="A2" t="s">
        <v>79</v>
      </c>
      <c r="B2" s="3">
        <v>41560</v>
      </c>
      <c r="C2" t="s">
        <v>78</v>
      </c>
      <c r="D2" t="s">
        <v>70</v>
      </c>
      <c r="E2" t="s">
        <v>17</v>
      </c>
      <c r="F2" t="s">
        <v>18</v>
      </c>
      <c r="G2" s="4">
        <v>65.22</v>
      </c>
      <c r="H2" s="1">
        <v>45</v>
      </c>
      <c r="I2" s="5">
        <f t="shared" ref="I2:I37" si="0">G2*H2</f>
        <v>2934.9</v>
      </c>
      <c r="J2" s="6">
        <f t="shared" ref="J2:J37" si="1">MONTH(B2)</f>
        <v>10</v>
      </c>
      <c r="K2">
        <f t="shared" ref="K2:K37" si="2">YEAR(B2)</f>
        <v>2013</v>
      </c>
    </row>
    <row r="3" spans="1:11" x14ac:dyDescent="0.35">
      <c r="A3" t="s">
        <v>80</v>
      </c>
      <c r="B3" s="3">
        <v>41561</v>
      </c>
      <c r="C3" t="s">
        <v>73</v>
      </c>
      <c r="D3" t="s">
        <v>6</v>
      </c>
      <c r="E3" t="s">
        <v>11</v>
      </c>
      <c r="F3" t="s">
        <v>58</v>
      </c>
      <c r="G3" s="4">
        <v>3270</v>
      </c>
      <c r="H3" s="1">
        <v>12</v>
      </c>
      <c r="I3" s="5">
        <f t="shared" si="0"/>
        <v>39240</v>
      </c>
      <c r="J3" s="6">
        <f t="shared" si="1"/>
        <v>10</v>
      </c>
      <c r="K3">
        <f t="shared" si="2"/>
        <v>2013</v>
      </c>
    </row>
    <row r="4" spans="1:11" x14ac:dyDescent="0.35">
      <c r="A4" t="s">
        <v>84</v>
      </c>
      <c r="B4" s="3">
        <v>41562</v>
      </c>
      <c r="C4" t="s">
        <v>66</v>
      </c>
      <c r="D4" t="s">
        <v>70</v>
      </c>
      <c r="E4" t="s">
        <v>17</v>
      </c>
      <c r="F4" t="s">
        <v>71</v>
      </c>
      <c r="G4" s="4">
        <v>1685</v>
      </c>
      <c r="H4" s="1">
        <v>75</v>
      </c>
      <c r="I4" s="5">
        <f t="shared" si="0"/>
        <v>126375</v>
      </c>
      <c r="J4" s="6">
        <f t="shared" si="1"/>
        <v>10</v>
      </c>
      <c r="K4">
        <f t="shared" si="2"/>
        <v>2013</v>
      </c>
    </row>
    <row r="5" spans="1:11" x14ac:dyDescent="0.35">
      <c r="A5" t="s">
        <v>84</v>
      </c>
      <c r="B5" s="3">
        <v>41589</v>
      </c>
      <c r="C5" t="s">
        <v>78</v>
      </c>
      <c r="D5" t="s">
        <v>70</v>
      </c>
      <c r="E5" t="s">
        <v>15</v>
      </c>
      <c r="F5" t="s">
        <v>16</v>
      </c>
      <c r="G5" s="4">
        <v>2750</v>
      </c>
      <c r="H5" s="1">
        <v>10</v>
      </c>
      <c r="I5" s="5">
        <f t="shared" si="0"/>
        <v>27500</v>
      </c>
      <c r="J5" s="6">
        <f t="shared" si="1"/>
        <v>11</v>
      </c>
      <c r="K5">
        <f t="shared" si="2"/>
        <v>2013</v>
      </c>
    </row>
    <row r="6" spans="1:11" x14ac:dyDescent="0.35">
      <c r="A6" t="s">
        <v>80</v>
      </c>
      <c r="B6" s="3">
        <v>41594</v>
      </c>
      <c r="C6" t="s">
        <v>74</v>
      </c>
      <c r="D6" t="s">
        <v>8</v>
      </c>
      <c r="E6" t="s">
        <v>17</v>
      </c>
      <c r="F6" t="s">
        <v>61</v>
      </c>
      <c r="G6" s="4">
        <v>451</v>
      </c>
      <c r="H6" s="1">
        <v>80</v>
      </c>
      <c r="I6" s="5">
        <f t="shared" si="0"/>
        <v>36080</v>
      </c>
      <c r="J6" s="6">
        <f t="shared" si="1"/>
        <v>11</v>
      </c>
      <c r="K6">
        <f t="shared" si="2"/>
        <v>2013</v>
      </c>
    </row>
    <row r="7" spans="1:11" x14ac:dyDescent="0.35">
      <c r="A7" t="s">
        <v>80</v>
      </c>
      <c r="B7" s="3">
        <v>41595</v>
      </c>
      <c r="C7" t="s">
        <v>65</v>
      </c>
      <c r="D7" t="s">
        <v>10</v>
      </c>
      <c r="E7" t="s">
        <v>15</v>
      </c>
      <c r="F7" t="s">
        <v>63</v>
      </c>
      <c r="G7" s="4">
        <v>1285.27</v>
      </c>
      <c r="H7" s="1">
        <v>15</v>
      </c>
      <c r="I7" s="5">
        <f t="shared" si="0"/>
        <v>19279.05</v>
      </c>
      <c r="J7" s="6">
        <f t="shared" si="1"/>
        <v>11</v>
      </c>
      <c r="K7">
        <f t="shared" si="2"/>
        <v>2013</v>
      </c>
    </row>
    <row r="8" spans="1:11" x14ac:dyDescent="0.35">
      <c r="A8" t="s">
        <v>5</v>
      </c>
      <c r="B8" s="3">
        <v>41595</v>
      </c>
      <c r="C8" t="s">
        <v>75</v>
      </c>
      <c r="D8" t="s">
        <v>10</v>
      </c>
      <c r="E8" t="s">
        <v>15</v>
      </c>
      <c r="F8" t="s">
        <v>72</v>
      </c>
      <c r="G8" s="4">
        <v>2358</v>
      </c>
      <c r="H8" s="1">
        <v>25</v>
      </c>
      <c r="I8" s="5">
        <f t="shared" si="0"/>
        <v>58950</v>
      </c>
      <c r="J8" s="6">
        <f t="shared" si="1"/>
        <v>11</v>
      </c>
      <c r="K8">
        <f t="shared" si="2"/>
        <v>2013</v>
      </c>
    </row>
    <row r="9" spans="1:11" x14ac:dyDescent="0.35">
      <c r="A9" t="s">
        <v>81</v>
      </c>
      <c r="B9" s="3">
        <v>41599</v>
      </c>
      <c r="C9" t="s">
        <v>67</v>
      </c>
      <c r="D9" t="s">
        <v>6</v>
      </c>
      <c r="E9" t="s">
        <v>17</v>
      </c>
      <c r="F9" t="s">
        <v>71</v>
      </c>
      <c r="G9" s="4">
        <v>1685</v>
      </c>
      <c r="H9" s="1">
        <v>18</v>
      </c>
      <c r="I9" s="5">
        <f t="shared" si="0"/>
        <v>30330</v>
      </c>
      <c r="J9" s="6">
        <f t="shared" si="1"/>
        <v>11</v>
      </c>
      <c r="K9">
        <f t="shared" si="2"/>
        <v>2013</v>
      </c>
    </row>
    <row r="10" spans="1:11" x14ac:dyDescent="0.35">
      <c r="A10" t="s">
        <v>81</v>
      </c>
      <c r="B10" s="3">
        <v>41610</v>
      </c>
      <c r="C10" t="s">
        <v>65</v>
      </c>
      <c r="D10" t="s">
        <v>10</v>
      </c>
      <c r="E10" t="s">
        <v>15</v>
      </c>
      <c r="F10" t="s">
        <v>16</v>
      </c>
      <c r="G10" s="4">
        <v>1850</v>
      </c>
      <c r="H10" s="1">
        <v>25</v>
      </c>
      <c r="I10" s="5">
        <f t="shared" si="0"/>
        <v>46250</v>
      </c>
      <c r="J10" s="6">
        <f t="shared" si="1"/>
        <v>12</v>
      </c>
      <c r="K10">
        <f t="shared" si="2"/>
        <v>2013</v>
      </c>
    </row>
    <row r="11" spans="1:11" x14ac:dyDescent="0.35">
      <c r="A11" t="s">
        <v>84</v>
      </c>
      <c r="B11" s="3">
        <v>41617</v>
      </c>
      <c r="C11" t="s">
        <v>77</v>
      </c>
      <c r="D11" t="s">
        <v>8</v>
      </c>
      <c r="E11" t="s">
        <v>11</v>
      </c>
      <c r="F11" t="s">
        <v>58</v>
      </c>
      <c r="G11" s="4">
        <v>4800</v>
      </c>
      <c r="H11" s="1">
        <v>10</v>
      </c>
      <c r="I11" s="5">
        <f t="shared" si="0"/>
        <v>48000</v>
      </c>
      <c r="J11" s="6">
        <f t="shared" si="1"/>
        <v>12</v>
      </c>
      <c r="K11">
        <f t="shared" si="2"/>
        <v>2013</v>
      </c>
    </row>
    <row r="12" spans="1:11" x14ac:dyDescent="0.35">
      <c r="A12" t="s">
        <v>79</v>
      </c>
      <c r="B12" s="3">
        <v>41624</v>
      </c>
      <c r="C12" t="s">
        <v>65</v>
      </c>
      <c r="D12" t="s">
        <v>10</v>
      </c>
      <c r="E12" t="s">
        <v>15</v>
      </c>
      <c r="F12" t="s">
        <v>72</v>
      </c>
      <c r="G12" s="4">
        <v>2358</v>
      </c>
      <c r="H12" s="1">
        <v>30</v>
      </c>
      <c r="I12" s="5">
        <f t="shared" si="0"/>
        <v>70740</v>
      </c>
      <c r="J12" s="6">
        <f t="shared" si="1"/>
        <v>12</v>
      </c>
      <c r="K12">
        <f t="shared" si="2"/>
        <v>2013</v>
      </c>
    </row>
    <row r="13" spans="1:11" x14ac:dyDescent="0.35">
      <c r="A13" t="s">
        <v>82</v>
      </c>
      <c r="B13" s="3">
        <v>41640</v>
      </c>
      <c r="C13" t="s">
        <v>64</v>
      </c>
      <c r="D13" t="s">
        <v>6</v>
      </c>
      <c r="E13" t="s">
        <v>11</v>
      </c>
      <c r="F13" t="s">
        <v>58</v>
      </c>
      <c r="G13" s="4">
        <v>3270</v>
      </c>
      <c r="H13" s="1">
        <v>4</v>
      </c>
      <c r="I13" s="5">
        <f t="shared" si="0"/>
        <v>13080</v>
      </c>
      <c r="J13" s="6">
        <f t="shared" si="1"/>
        <v>1</v>
      </c>
      <c r="K13">
        <f t="shared" si="2"/>
        <v>2014</v>
      </c>
    </row>
    <row r="14" spans="1:11" x14ac:dyDescent="0.35">
      <c r="A14" t="s">
        <v>79</v>
      </c>
      <c r="B14" s="3">
        <v>41640</v>
      </c>
      <c r="C14" t="s">
        <v>67</v>
      </c>
      <c r="D14" t="s">
        <v>6</v>
      </c>
      <c r="E14" t="s">
        <v>13</v>
      </c>
      <c r="F14" t="s">
        <v>14</v>
      </c>
      <c r="G14" s="4">
        <v>73.150000000000006</v>
      </c>
      <c r="H14" s="1">
        <v>87</v>
      </c>
      <c r="I14" s="5">
        <f t="shared" si="0"/>
        <v>6364.05</v>
      </c>
      <c r="J14" s="6">
        <f t="shared" si="1"/>
        <v>1</v>
      </c>
      <c r="K14">
        <f t="shared" si="2"/>
        <v>2014</v>
      </c>
    </row>
    <row r="15" spans="1:11" x14ac:dyDescent="0.35">
      <c r="A15" t="s">
        <v>5</v>
      </c>
      <c r="B15" s="3">
        <v>41640</v>
      </c>
      <c r="C15" t="s">
        <v>69</v>
      </c>
      <c r="D15" t="s">
        <v>9</v>
      </c>
      <c r="E15" t="s">
        <v>17</v>
      </c>
      <c r="F15" t="s">
        <v>18</v>
      </c>
      <c r="G15" s="4">
        <v>65.22</v>
      </c>
      <c r="H15" s="1">
        <v>64</v>
      </c>
      <c r="I15" s="5">
        <f t="shared" si="0"/>
        <v>4174.08</v>
      </c>
      <c r="J15" s="6">
        <f t="shared" si="1"/>
        <v>1</v>
      </c>
      <c r="K15">
        <f t="shared" si="2"/>
        <v>2014</v>
      </c>
    </row>
    <row r="16" spans="1:11" x14ac:dyDescent="0.35">
      <c r="A16" t="s">
        <v>83</v>
      </c>
      <c r="B16" s="3">
        <v>41640</v>
      </c>
      <c r="C16" t="s">
        <v>19</v>
      </c>
      <c r="D16" t="s">
        <v>9</v>
      </c>
      <c r="E16" t="s">
        <v>13</v>
      </c>
      <c r="F16" t="s">
        <v>62</v>
      </c>
      <c r="G16" s="4">
        <v>1250</v>
      </c>
      <c r="H16" s="1">
        <v>27</v>
      </c>
      <c r="I16" s="5">
        <f t="shared" si="0"/>
        <v>33750</v>
      </c>
      <c r="J16" s="6">
        <f t="shared" si="1"/>
        <v>1</v>
      </c>
      <c r="K16">
        <f t="shared" si="2"/>
        <v>2014</v>
      </c>
    </row>
    <row r="17" spans="1:11" x14ac:dyDescent="0.35">
      <c r="A17" t="s">
        <v>79</v>
      </c>
      <c r="B17" s="3">
        <v>41640</v>
      </c>
      <c r="C17" t="s">
        <v>67</v>
      </c>
      <c r="D17" t="s">
        <v>6</v>
      </c>
      <c r="E17" t="s">
        <v>11</v>
      </c>
      <c r="F17" t="s">
        <v>58</v>
      </c>
      <c r="G17" s="4">
        <v>3270</v>
      </c>
      <c r="H17" s="1">
        <v>7</v>
      </c>
      <c r="I17" s="5">
        <f t="shared" si="0"/>
        <v>22890</v>
      </c>
      <c r="J17" s="6">
        <f t="shared" si="1"/>
        <v>1</v>
      </c>
      <c r="K17">
        <f t="shared" si="2"/>
        <v>2014</v>
      </c>
    </row>
    <row r="18" spans="1:11" x14ac:dyDescent="0.35">
      <c r="A18" t="s">
        <v>5</v>
      </c>
      <c r="B18" s="3">
        <v>41641</v>
      </c>
      <c r="C18" t="s">
        <v>19</v>
      </c>
      <c r="D18" t="s">
        <v>9</v>
      </c>
      <c r="E18" t="s">
        <v>15</v>
      </c>
      <c r="F18" t="s">
        <v>72</v>
      </c>
      <c r="G18" s="4">
        <v>2200</v>
      </c>
      <c r="H18" s="1">
        <v>50</v>
      </c>
      <c r="I18" s="5">
        <f t="shared" si="0"/>
        <v>110000</v>
      </c>
      <c r="J18" s="6">
        <f t="shared" si="1"/>
        <v>1</v>
      </c>
      <c r="K18">
        <f t="shared" si="2"/>
        <v>2014</v>
      </c>
    </row>
    <row r="19" spans="1:11" x14ac:dyDescent="0.35">
      <c r="A19" t="s">
        <v>84</v>
      </c>
      <c r="B19" s="3">
        <v>41653</v>
      </c>
      <c r="C19" t="s">
        <v>78</v>
      </c>
      <c r="D19" t="s">
        <v>70</v>
      </c>
      <c r="E19" t="s">
        <v>11</v>
      </c>
      <c r="F19" t="s">
        <v>12</v>
      </c>
      <c r="G19" s="4">
        <v>850</v>
      </c>
      <c r="H19" s="1">
        <v>8</v>
      </c>
      <c r="I19" s="5">
        <f t="shared" si="0"/>
        <v>6800</v>
      </c>
      <c r="J19" s="6">
        <f t="shared" si="1"/>
        <v>1</v>
      </c>
      <c r="K19">
        <f t="shared" si="2"/>
        <v>2014</v>
      </c>
    </row>
    <row r="20" spans="1:11" x14ac:dyDescent="0.35">
      <c r="A20" t="s">
        <v>5</v>
      </c>
      <c r="B20" s="3">
        <v>41657</v>
      </c>
      <c r="C20" t="s">
        <v>64</v>
      </c>
      <c r="D20" t="s">
        <v>6</v>
      </c>
      <c r="E20" t="s">
        <v>11</v>
      </c>
      <c r="F20" t="s">
        <v>58</v>
      </c>
      <c r="G20" s="4">
        <v>3270</v>
      </c>
      <c r="H20" s="1">
        <v>7</v>
      </c>
      <c r="I20" s="5">
        <f t="shared" si="0"/>
        <v>22890</v>
      </c>
      <c r="J20" s="6">
        <f t="shared" si="1"/>
        <v>1</v>
      </c>
      <c r="K20">
        <f t="shared" si="2"/>
        <v>2014</v>
      </c>
    </row>
    <row r="21" spans="1:11" x14ac:dyDescent="0.35">
      <c r="A21" t="s">
        <v>83</v>
      </c>
      <c r="B21" s="3">
        <v>41661</v>
      </c>
      <c r="C21" t="s">
        <v>64</v>
      </c>
      <c r="D21" t="s">
        <v>6</v>
      </c>
      <c r="E21" t="s">
        <v>13</v>
      </c>
      <c r="F21" t="s">
        <v>62</v>
      </c>
      <c r="G21" s="4">
        <v>1250</v>
      </c>
      <c r="H21" s="1">
        <v>35</v>
      </c>
      <c r="I21" s="5">
        <f t="shared" si="0"/>
        <v>43750</v>
      </c>
      <c r="J21" s="6">
        <f t="shared" si="1"/>
        <v>1</v>
      </c>
      <c r="K21">
        <f t="shared" si="2"/>
        <v>2014</v>
      </c>
    </row>
    <row r="22" spans="1:11" x14ac:dyDescent="0.35">
      <c r="A22" t="s">
        <v>83</v>
      </c>
      <c r="B22" s="3">
        <v>41665</v>
      </c>
      <c r="C22" t="s">
        <v>77</v>
      </c>
      <c r="D22" t="s">
        <v>8</v>
      </c>
      <c r="E22" t="s">
        <v>15</v>
      </c>
      <c r="F22" t="s">
        <v>63</v>
      </c>
      <c r="G22" s="4">
        <v>685</v>
      </c>
      <c r="H22" s="1">
        <v>18</v>
      </c>
      <c r="I22" s="5">
        <f t="shared" si="0"/>
        <v>12330</v>
      </c>
      <c r="J22" s="6">
        <f t="shared" si="1"/>
        <v>1</v>
      </c>
      <c r="K22">
        <f t="shared" si="2"/>
        <v>2014</v>
      </c>
    </row>
    <row r="23" spans="1:11" x14ac:dyDescent="0.35">
      <c r="A23" t="s">
        <v>80</v>
      </c>
      <c r="B23" s="3">
        <v>41669</v>
      </c>
      <c r="C23" t="s">
        <v>73</v>
      </c>
      <c r="D23" t="s">
        <v>6</v>
      </c>
      <c r="E23" t="s">
        <v>17</v>
      </c>
      <c r="F23" t="s">
        <v>61</v>
      </c>
      <c r="G23" s="4">
        <v>451</v>
      </c>
      <c r="H23" s="1">
        <v>70</v>
      </c>
      <c r="I23" s="5">
        <f t="shared" si="0"/>
        <v>31570</v>
      </c>
      <c r="J23" s="6">
        <f t="shared" si="1"/>
        <v>1</v>
      </c>
      <c r="K23">
        <f t="shared" si="2"/>
        <v>2014</v>
      </c>
    </row>
    <row r="24" spans="1:11" x14ac:dyDescent="0.35">
      <c r="A24" t="s">
        <v>80</v>
      </c>
      <c r="B24" s="3">
        <v>41669</v>
      </c>
      <c r="C24" t="s">
        <v>73</v>
      </c>
      <c r="D24" t="s">
        <v>6</v>
      </c>
      <c r="E24" t="s">
        <v>13</v>
      </c>
      <c r="F24" t="s">
        <v>14</v>
      </c>
      <c r="G24" s="4">
        <v>73.150000000000006</v>
      </c>
      <c r="H24" s="1">
        <v>98</v>
      </c>
      <c r="I24" s="5">
        <f t="shared" si="0"/>
        <v>7168.7000000000007</v>
      </c>
      <c r="J24" s="6">
        <f t="shared" si="1"/>
        <v>1</v>
      </c>
      <c r="K24">
        <f t="shared" si="2"/>
        <v>2014</v>
      </c>
    </row>
    <row r="25" spans="1:11" x14ac:dyDescent="0.35">
      <c r="A25" t="s">
        <v>79</v>
      </c>
      <c r="B25" s="3">
        <v>41673</v>
      </c>
      <c r="C25" t="s">
        <v>78</v>
      </c>
      <c r="D25" t="s">
        <v>70</v>
      </c>
      <c r="E25" t="s">
        <v>15</v>
      </c>
      <c r="F25" t="s">
        <v>16</v>
      </c>
      <c r="G25" s="4">
        <v>2750</v>
      </c>
      <c r="H25" s="1">
        <v>12</v>
      </c>
      <c r="I25" s="5">
        <f t="shared" si="0"/>
        <v>33000</v>
      </c>
      <c r="J25" s="6">
        <f t="shared" si="1"/>
        <v>2</v>
      </c>
      <c r="K25">
        <f t="shared" si="2"/>
        <v>2014</v>
      </c>
    </row>
    <row r="26" spans="1:11" x14ac:dyDescent="0.35">
      <c r="A26" t="s">
        <v>82</v>
      </c>
      <c r="B26" s="3">
        <v>41677</v>
      </c>
      <c r="C26" t="s">
        <v>68</v>
      </c>
      <c r="D26" t="s">
        <v>10</v>
      </c>
      <c r="E26" t="s">
        <v>11</v>
      </c>
      <c r="F26" t="s">
        <v>59</v>
      </c>
      <c r="G26" s="4">
        <v>1853.39</v>
      </c>
      <c r="H26" s="1">
        <v>15</v>
      </c>
      <c r="I26" s="5">
        <f t="shared" si="0"/>
        <v>27800.850000000002</v>
      </c>
      <c r="J26" s="6">
        <f t="shared" si="1"/>
        <v>2</v>
      </c>
      <c r="K26">
        <f t="shared" si="2"/>
        <v>2014</v>
      </c>
    </row>
    <row r="27" spans="1:11" x14ac:dyDescent="0.35">
      <c r="A27" t="s">
        <v>83</v>
      </c>
      <c r="B27" s="3">
        <v>41679</v>
      </c>
      <c r="C27" t="s">
        <v>77</v>
      </c>
      <c r="D27" t="s">
        <v>8</v>
      </c>
      <c r="E27" t="s">
        <v>13</v>
      </c>
      <c r="F27" t="s">
        <v>62</v>
      </c>
      <c r="G27" s="4">
        <v>950</v>
      </c>
      <c r="H27" s="1">
        <v>25</v>
      </c>
      <c r="I27" s="5">
        <f t="shared" si="0"/>
        <v>23750</v>
      </c>
      <c r="J27" s="6">
        <f t="shared" si="1"/>
        <v>2</v>
      </c>
      <c r="K27">
        <f t="shared" si="2"/>
        <v>2014</v>
      </c>
    </row>
    <row r="28" spans="1:11" x14ac:dyDescent="0.35">
      <c r="A28" t="s">
        <v>81</v>
      </c>
      <c r="B28" s="3">
        <v>41679</v>
      </c>
      <c r="C28" t="s">
        <v>77</v>
      </c>
      <c r="D28" t="s">
        <v>8</v>
      </c>
      <c r="E28" t="s">
        <v>13</v>
      </c>
      <c r="F28" t="s">
        <v>62</v>
      </c>
      <c r="G28" s="4">
        <v>950</v>
      </c>
      <c r="H28" s="1">
        <v>33</v>
      </c>
      <c r="I28" s="5">
        <f t="shared" si="0"/>
        <v>31350</v>
      </c>
      <c r="J28" s="6">
        <f t="shared" si="1"/>
        <v>2</v>
      </c>
      <c r="K28">
        <f t="shared" si="2"/>
        <v>2014</v>
      </c>
    </row>
    <row r="29" spans="1:11" x14ac:dyDescent="0.35">
      <c r="A29" t="s">
        <v>83</v>
      </c>
      <c r="B29" s="3">
        <v>41681</v>
      </c>
      <c r="C29" t="s">
        <v>64</v>
      </c>
      <c r="D29" t="s">
        <v>6</v>
      </c>
      <c r="E29" t="s">
        <v>17</v>
      </c>
      <c r="F29" t="s">
        <v>61</v>
      </c>
      <c r="G29" s="4">
        <v>451</v>
      </c>
      <c r="H29" s="1">
        <v>87</v>
      </c>
      <c r="I29" s="5">
        <f t="shared" si="0"/>
        <v>39237</v>
      </c>
      <c r="J29" s="6">
        <f t="shared" si="1"/>
        <v>2</v>
      </c>
      <c r="K29">
        <f t="shared" si="2"/>
        <v>2014</v>
      </c>
    </row>
    <row r="30" spans="1:11" x14ac:dyDescent="0.35">
      <c r="A30" t="s">
        <v>81</v>
      </c>
      <c r="B30" s="3">
        <v>41683</v>
      </c>
      <c r="C30" t="s">
        <v>69</v>
      </c>
      <c r="D30" t="s">
        <v>9</v>
      </c>
      <c r="E30" t="s">
        <v>15</v>
      </c>
      <c r="F30" t="s">
        <v>60</v>
      </c>
      <c r="G30" s="4">
        <v>415</v>
      </c>
      <c r="H30" s="1">
        <v>50</v>
      </c>
      <c r="I30" s="5">
        <f t="shared" si="0"/>
        <v>20750</v>
      </c>
      <c r="J30" s="6">
        <f t="shared" si="1"/>
        <v>2</v>
      </c>
      <c r="K30">
        <f t="shared" si="2"/>
        <v>2014</v>
      </c>
    </row>
    <row r="31" spans="1:11" x14ac:dyDescent="0.35">
      <c r="A31" t="s">
        <v>82</v>
      </c>
      <c r="B31" s="3">
        <v>41683</v>
      </c>
      <c r="C31" t="s">
        <v>69</v>
      </c>
      <c r="D31" t="s">
        <v>9</v>
      </c>
      <c r="E31" t="s">
        <v>15</v>
      </c>
      <c r="F31" t="s">
        <v>60</v>
      </c>
      <c r="G31" s="4">
        <v>415</v>
      </c>
      <c r="H31" s="1">
        <v>33</v>
      </c>
      <c r="I31" s="5">
        <f t="shared" si="0"/>
        <v>13695</v>
      </c>
      <c r="J31" s="6">
        <f t="shared" si="1"/>
        <v>2</v>
      </c>
      <c r="K31">
        <f t="shared" si="2"/>
        <v>2014</v>
      </c>
    </row>
    <row r="32" spans="1:11" x14ac:dyDescent="0.35">
      <c r="A32" t="s">
        <v>5</v>
      </c>
      <c r="B32" s="3">
        <v>41685</v>
      </c>
      <c r="C32" t="s">
        <v>66</v>
      </c>
      <c r="D32" t="s">
        <v>70</v>
      </c>
      <c r="E32" t="s">
        <v>17</v>
      </c>
      <c r="F32" t="s">
        <v>71</v>
      </c>
      <c r="G32" s="4">
        <v>1685</v>
      </c>
      <c r="H32" s="1">
        <v>28</v>
      </c>
      <c r="I32" s="5">
        <f t="shared" si="0"/>
        <v>47180</v>
      </c>
      <c r="J32" s="6">
        <f t="shared" si="1"/>
        <v>2</v>
      </c>
      <c r="K32">
        <f t="shared" si="2"/>
        <v>2014</v>
      </c>
    </row>
    <row r="33" spans="1:11" x14ac:dyDescent="0.35">
      <c r="A33" t="s">
        <v>82</v>
      </c>
      <c r="B33" s="3">
        <v>41685</v>
      </c>
      <c r="C33" t="s">
        <v>66</v>
      </c>
      <c r="D33" t="s">
        <v>70</v>
      </c>
      <c r="E33" t="s">
        <v>15</v>
      </c>
      <c r="F33" t="s">
        <v>63</v>
      </c>
      <c r="G33" s="4">
        <v>1685</v>
      </c>
      <c r="H33" s="1">
        <v>15</v>
      </c>
      <c r="I33" s="5">
        <f t="shared" si="0"/>
        <v>25275</v>
      </c>
      <c r="J33" s="6">
        <f t="shared" si="1"/>
        <v>2</v>
      </c>
      <c r="K33">
        <f t="shared" si="2"/>
        <v>2014</v>
      </c>
    </row>
    <row r="34" spans="1:11" x14ac:dyDescent="0.35">
      <c r="A34" t="s">
        <v>5</v>
      </c>
      <c r="B34" s="3">
        <v>41689</v>
      </c>
      <c r="C34" t="s">
        <v>68</v>
      </c>
      <c r="D34" t="s">
        <v>10</v>
      </c>
      <c r="E34" t="s">
        <v>11</v>
      </c>
      <c r="F34" t="s">
        <v>58</v>
      </c>
      <c r="G34" s="4">
        <v>4800</v>
      </c>
      <c r="H34" s="1">
        <v>9</v>
      </c>
      <c r="I34" s="5">
        <f t="shared" si="0"/>
        <v>43200</v>
      </c>
      <c r="J34" s="6">
        <f t="shared" si="1"/>
        <v>2</v>
      </c>
      <c r="K34">
        <f t="shared" si="2"/>
        <v>2014</v>
      </c>
    </row>
    <row r="35" spans="1:11" x14ac:dyDescent="0.35">
      <c r="A35" t="s">
        <v>82</v>
      </c>
      <c r="B35" s="3">
        <v>41700</v>
      </c>
      <c r="C35" t="s">
        <v>76</v>
      </c>
      <c r="D35" t="s">
        <v>6</v>
      </c>
      <c r="E35" t="s">
        <v>13</v>
      </c>
      <c r="F35" t="s">
        <v>14</v>
      </c>
      <c r="G35" s="4">
        <v>73.150000000000006</v>
      </c>
      <c r="H35" s="1">
        <v>98</v>
      </c>
      <c r="I35" s="5">
        <f t="shared" si="0"/>
        <v>7168.7000000000007</v>
      </c>
      <c r="J35" s="6">
        <f t="shared" si="1"/>
        <v>3</v>
      </c>
      <c r="K35">
        <f t="shared" si="2"/>
        <v>2014</v>
      </c>
    </row>
    <row r="36" spans="1:11" x14ac:dyDescent="0.35">
      <c r="A36" t="s">
        <v>82</v>
      </c>
      <c r="B36" s="3">
        <v>41722</v>
      </c>
      <c r="C36" t="s">
        <v>76</v>
      </c>
      <c r="D36" t="s">
        <v>6</v>
      </c>
      <c r="E36" t="s">
        <v>11</v>
      </c>
      <c r="F36" t="s">
        <v>59</v>
      </c>
      <c r="G36" s="4">
        <v>1853.39</v>
      </c>
      <c r="H36" s="1">
        <v>12</v>
      </c>
      <c r="I36" s="5">
        <f t="shared" si="0"/>
        <v>22240.68</v>
      </c>
      <c r="J36" s="6">
        <f t="shared" si="1"/>
        <v>3</v>
      </c>
      <c r="K36">
        <f t="shared" si="2"/>
        <v>2014</v>
      </c>
    </row>
    <row r="37" spans="1:11" x14ac:dyDescent="0.35">
      <c r="A37" t="s">
        <v>79</v>
      </c>
      <c r="B37" s="3">
        <v>41722</v>
      </c>
      <c r="C37" t="s">
        <v>64</v>
      </c>
      <c r="D37" t="s">
        <v>6</v>
      </c>
      <c r="E37" t="s">
        <v>13</v>
      </c>
      <c r="F37" t="s">
        <v>14</v>
      </c>
      <c r="G37" s="4">
        <v>73.150000000000006</v>
      </c>
      <c r="H37" s="1">
        <v>99</v>
      </c>
      <c r="I37" s="5">
        <f t="shared" si="0"/>
        <v>7241.85</v>
      </c>
      <c r="J37" s="6">
        <f t="shared" si="1"/>
        <v>3</v>
      </c>
      <c r="K37">
        <f t="shared" si="2"/>
        <v>2014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BASE</vt:lpstr>
      <vt:lpstr>Anotações</vt:lpstr>
      <vt:lpstr>Email do Chefe</vt:lpstr>
      <vt:lpstr>Bkp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SABER TRANSMITIR | Ana Branquinho</cp:lastModifiedBy>
  <dcterms:created xsi:type="dcterms:W3CDTF">2011-02-10T16:00:08Z</dcterms:created>
  <dcterms:modified xsi:type="dcterms:W3CDTF">2025-10-05T20:43:25Z</dcterms:modified>
</cp:coreProperties>
</file>